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https://vgz.sharepoint.com/sites/ZIIZ/Gedeelde documenten/Monitoring/GRZ/Realisatiemonitor GRZ/blanco formats/"/>
    </mc:Choice>
  </mc:AlternateContent>
  <xr:revisionPtr revIDLastSave="46" documentId="8_{2CBF81D1-C99C-4025-9E7A-A156A6CD2E56}" xr6:coauthVersionLast="47" xr6:coauthVersionMax="47" xr10:uidLastSave="{2586323D-4293-45C4-AA1F-CCEAFEDBE69A}"/>
  <bookViews>
    <workbookView xWindow="28680" yWindow="-120" windowWidth="29040" windowHeight="15840" xr2:uid="{00000000-000D-0000-FFFF-FFFF00000000}"/>
  </bookViews>
  <sheets>
    <sheet name="Voorblad" sheetId="5" r:id="rId1"/>
    <sheet name="DBC-afspraken + realisatie 2024" sheetId="4" r:id="rId2"/>
    <sheet name="kwaliteitsinformatie" sheetId="1" r:id="rId3"/>
  </sheets>
  <definedNames>
    <definedName name="_xlnm.Print_Area" localSheetId="1">'DBC-afspraken + realisatie 2024'!$C$1:$AB$56</definedName>
    <definedName name="_xlnm.Print_Area" localSheetId="0">Voorblad!$A$1:$P$35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5" i="1" l="1"/>
  <c r="G14" i="1"/>
  <c r="G16" i="1"/>
  <c r="G17" i="1"/>
  <c r="G18" i="1"/>
  <c r="G19" i="1"/>
  <c r="G20" i="1"/>
  <c r="G21" i="1"/>
  <c r="G22" i="1"/>
  <c r="G23" i="1"/>
  <c r="G24" i="1"/>
  <c r="G25" i="1"/>
  <c r="G26" i="1"/>
  <c r="G9" i="1"/>
  <c r="H55" i="1"/>
  <c r="B47" i="1"/>
  <c r="B46" i="1"/>
  <c r="B45" i="1"/>
  <c r="B44" i="1"/>
  <c r="B43" i="1"/>
  <c r="B42" i="1"/>
  <c r="B41" i="1"/>
  <c r="B40" i="1"/>
  <c r="B39" i="1"/>
  <c r="B38" i="1"/>
  <c r="B37" i="1"/>
  <c r="B36" i="1"/>
  <c r="B35" i="1"/>
  <c r="B33" i="1"/>
  <c r="B32" i="1"/>
  <c r="B31" i="1"/>
  <c r="B30" i="1"/>
  <c r="G12" i="1"/>
  <c r="G11" i="1"/>
  <c r="G10" i="1"/>
  <c r="Z54" i="4" l="1"/>
  <c r="S54" i="4"/>
  <c r="R54" i="4"/>
  <c r="Q54" i="4"/>
  <c r="P54" i="4"/>
  <c r="O54" i="4"/>
  <c r="N54" i="4"/>
  <c r="M54" i="4"/>
  <c r="L54" i="4"/>
  <c r="K54" i="4"/>
  <c r="J54" i="4"/>
  <c r="I54" i="4"/>
  <c r="H54" i="4"/>
  <c r="T53" i="4"/>
  <c r="F53" i="4"/>
  <c r="T52" i="4"/>
  <c r="F52" i="4"/>
  <c r="T51" i="4"/>
  <c r="F51" i="4"/>
  <c r="T48" i="4"/>
  <c r="F48" i="4"/>
  <c r="T47" i="4"/>
  <c r="F47" i="4"/>
  <c r="T46" i="4"/>
  <c r="F46" i="4"/>
  <c r="T45" i="4"/>
  <c r="F45" i="4"/>
  <c r="T44" i="4"/>
  <c r="F44" i="4"/>
  <c r="T43" i="4"/>
  <c r="F43" i="4"/>
  <c r="T42" i="4"/>
  <c r="F42" i="4"/>
  <c r="T41" i="4"/>
  <c r="F41" i="4"/>
  <c r="T40" i="4"/>
  <c r="F40" i="4"/>
  <c r="T39" i="4"/>
  <c r="F39" i="4"/>
  <c r="T38" i="4"/>
  <c r="F38" i="4"/>
  <c r="T37" i="4"/>
  <c r="F37" i="4"/>
  <c r="T34" i="4"/>
  <c r="F34" i="4"/>
  <c r="T33" i="4"/>
  <c r="F33" i="4"/>
  <c r="T32" i="4"/>
  <c r="F32" i="4"/>
  <c r="Z28" i="4"/>
  <c r="S28" i="4"/>
  <c r="R28" i="4"/>
  <c r="R56" i="4" s="1"/>
  <c r="Q28" i="4"/>
  <c r="P28" i="4"/>
  <c r="O28" i="4"/>
  <c r="N28" i="4"/>
  <c r="N56" i="4" s="1"/>
  <c r="M28" i="4"/>
  <c r="L28" i="4"/>
  <c r="K28" i="4"/>
  <c r="J28" i="4"/>
  <c r="J56" i="4" s="1"/>
  <c r="I28" i="4"/>
  <c r="H28" i="4"/>
  <c r="T27" i="4"/>
  <c r="F27" i="4"/>
  <c r="T26" i="4"/>
  <c r="U26" i="4" s="1"/>
  <c r="W26" i="4" s="1"/>
  <c r="F26" i="4"/>
  <c r="T25" i="4"/>
  <c r="U25" i="4" s="1"/>
  <c r="W25" i="4" s="1"/>
  <c r="F25" i="4"/>
  <c r="T22" i="4"/>
  <c r="U22" i="4" s="1"/>
  <c r="W22" i="4" s="1"/>
  <c r="F22" i="4"/>
  <c r="T21" i="4"/>
  <c r="F21" i="4"/>
  <c r="T20" i="4"/>
  <c r="U20" i="4" s="1"/>
  <c r="W20" i="4" s="1"/>
  <c r="F20" i="4"/>
  <c r="T19" i="4"/>
  <c r="U19" i="4" s="1"/>
  <c r="W19" i="4" s="1"/>
  <c r="F19" i="4"/>
  <c r="T18" i="4"/>
  <c r="U18" i="4" s="1"/>
  <c r="W18" i="4" s="1"/>
  <c r="F18" i="4"/>
  <c r="T17" i="4"/>
  <c r="F17" i="4"/>
  <c r="T16" i="4"/>
  <c r="U16" i="4" s="1"/>
  <c r="W16" i="4" s="1"/>
  <c r="F16" i="4"/>
  <c r="T15" i="4"/>
  <c r="F15" i="4"/>
  <c r="T14" i="4"/>
  <c r="U14" i="4" s="1"/>
  <c r="W14" i="4" s="1"/>
  <c r="F14" i="4"/>
  <c r="T13" i="4"/>
  <c r="F13" i="4"/>
  <c r="T12" i="4"/>
  <c r="F12" i="4"/>
  <c r="T11" i="4"/>
  <c r="F11" i="4"/>
  <c r="T8" i="4"/>
  <c r="U8" i="4" s="1"/>
  <c r="W8" i="4" s="1"/>
  <c r="F8" i="4"/>
  <c r="T7" i="4"/>
  <c r="F7" i="4"/>
  <c r="T6" i="4"/>
  <c r="F6" i="4"/>
  <c r="F56" i="4" l="1"/>
  <c r="T28" i="4"/>
  <c r="P56" i="4"/>
  <c r="X22" i="4"/>
  <c r="Y22" i="4" s="1"/>
  <c r="X26" i="4"/>
  <c r="Y26" i="4" s="1"/>
  <c r="K56" i="4"/>
  <c r="X16" i="4"/>
  <c r="Y16" i="4" s="1"/>
  <c r="X8" i="4"/>
  <c r="Y8" i="4" s="1"/>
  <c r="X14" i="4"/>
  <c r="Y14" i="4" s="1"/>
  <c r="X18" i="4"/>
  <c r="Y18" i="4" s="1"/>
  <c r="X25" i="4"/>
  <c r="Y25" i="4" s="1"/>
  <c r="I56" i="4"/>
  <c r="M56" i="4"/>
  <c r="Q56" i="4"/>
  <c r="L56" i="4"/>
  <c r="X20" i="4"/>
  <c r="Y20" i="4" s="1"/>
  <c r="H56" i="4"/>
  <c r="Z56" i="4"/>
  <c r="X19" i="4"/>
  <c r="Y19" i="4" s="1"/>
  <c r="U32" i="4"/>
  <c r="W32" i="4" s="1"/>
  <c r="X32" i="4" s="1"/>
  <c r="Y32" i="4" s="1"/>
  <c r="O56" i="4"/>
  <c r="V6" i="4"/>
  <c r="V12" i="4"/>
  <c r="V15" i="4"/>
  <c r="V38" i="4"/>
  <c r="U38" i="4"/>
  <c r="W38" i="4" s="1"/>
  <c r="X38" i="4" s="1"/>
  <c r="Y38" i="4" s="1"/>
  <c r="V42" i="4"/>
  <c r="U42" i="4"/>
  <c r="W42" i="4" s="1"/>
  <c r="X42" i="4" s="1"/>
  <c r="Y42" i="4" s="1"/>
  <c r="V46" i="4"/>
  <c r="U46" i="4"/>
  <c r="W46" i="4" s="1"/>
  <c r="X46" i="4" s="1"/>
  <c r="Y46" i="4" s="1"/>
  <c r="V52" i="4"/>
  <c r="U52" i="4"/>
  <c r="W52" i="4" s="1"/>
  <c r="X52" i="4" s="1"/>
  <c r="Y52" i="4" s="1"/>
  <c r="U6" i="4"/>
  <c r="U12" i="4"/>
  <c r="W12" i="4" s="1"/>
  <c r="X12" i="4" s="1"/>
  <c r="Y12" i="4" s="1"/>
  <c r="U15" i="4"/>
  <c r="W15" i="4" s="1"/>
  <c r="X15" i="4" s="1"/>
  <c r="Y15" i="4" s="1"/>
  <c r="V16" i="4"/>
  <c r="V20" i="4"/>
  <c r="V26" i="4"/>
  <c r="V37" i="4"/>
  <c r="U37" i="4"/>
  <c r="W37" i="4" s="1"/>
  <c r="X37" i="4" s="1"/>
  <c r="Y37" i="4" s="1"/>
  <c r="V41" i="4"/>
  <c r="U41" i="4"/>
  <c r="W41" i="4" s="1"/>
  <c r="X41" i="4" s="1"/>
  <c r="Y41" i="4" s="1"/>
  <c r="V45" i="4"/>
  <c r="U45" i="4"/>
  <c r="W45" i="4" s="1"/>
  <c r="X45" i="4" s="1"/>
  <c r="Y45" i="4" s="1"/>
  <c r="V51" i="4"/>
  <c r="U51" i="4"/>
  <c r="W51" i="4" s="1"/>
  <c r="X51" i="4" s="1"/>
  <c r="Y51" i="4" s="1"/>
  <c r="V8" i="4"/>
  <c r="V19" i="4"/>
  <c r="V25" i="4"/>
  <c r="V7" i="4"/>
  <c r="V11" i="4"/>
  <c r="V13" i="4"/>
  <c r="V17" i="4"/>
  <c r="V21" i="4"/>
  <c r="V27" i="4"/>
  <c r="V34" i="4"/>
  <c r="U34" i="4"/>
  <c r="W34" i="4" s="1"/>
  <c r="X34" i="4" s="1"/>
  <c r="Y34" i="4" s="1"/>
  <c r="V40" i="4"/>
  <c r="U40" i="4"/>
  <c r="W40" i="4" s="1"/>
  <c r="X40" i="4" s="1"/>
  <c r="Y40" i="4" s="1"/>
  <c r="V44" i="4"/>
  <c r="U44" i="4"/>
  <c r="W44" i="4" s="1"/>
  <c r="X44" i="4" s="1"/>
  <c r="Y44" i="4" s="1"/>
  <c r="V48" i="4"/>
  <c r="U48" i="4"/>
  <c r="W48" i="4" s="1"/>
  <c r="X48" i="4" s="1"/>
  <c r="Y48" i="4" s="1"/>
  <c r="U7" i="4"/>
  <c r="W7" i="4" s="1"/>
  <c r="X7" i="4" s="1"/>
  <c r="Y7" i="4" s="1"/>
  <c r="U11" i="4"/>
  <c r="W11" i="4" s="1"/>
  <c r="X11" i="4" s="1"/>
  <c r="Y11" i="4" s="1"/>
  <c r="U13" i="4"/>
  <c r="W13" i="4" s="1"/>
  <c r="X13" i="4" s="1"/>
  <c r="Y13" i="4" s="1"/>
  <c r="V14" i="4"/>
  <c r="U17" i="4"/>
  <c r="W17" i="4" s="1"/>
  <c r="X17" i="4" s="1"/>
  <c r="Y17" i="4" s="1"/>
  <c r="V18" i="4"/>
  <c r="U21" i="4"/>
  <c r="W21" i="4" s="1"/>
  <c r="X21" i="4" s="1"/>
  <c r="Y21" i="4" s="1"/>
  <c r="V22" i="4"/>
  <c r="U27" i="4"/>
  <c r="W27" i="4" s="1"/>
  <c r="X27" i="4" s="1"/>
  <c r="Y27" i="4" s="1"/>
  <c r="V33" i="4"/>
  <c r="U33" i="4"/>
  <c r="W33" i="4" s="1"/>
  <c r="X33" i="4" s="1"/>
  <c r="Y33" i="4" s="1"/>
  <c r="V39" i="4"/>
  <c r="U39" i="4"/>
  <c r="W39" i="4" s="1"/>
  <c r="X39" i="4" s="1"/>
  <c r="Y39" i="4" s="1"/>
  <c r="V43" i="4"/>
  <c r="U43" i="4"/>
  <c r="W43" i="4" s="1"/>
  <c r="X43" i="4" s="1"/>
  <c r="Y43" i="4" s="1"/>
  <c r="V47" i="4"/>
  <c r="U47" i="4"/>
  <c r="W47" i="4" s="1"/>
  <c r="X47" i="4" s="1"/>
  <c r="Y47" i="4" s="1"/>
  <c r="V53" i="4"/>
  <c r="U53" i="4"/>
  <c r="W53" i="4" s="1"/>
  <c r="X53" i="4" s="1"/>
  <c r="Y53" i="4" s="1"/>
  <c r="V32" i="4"/>
  <c r="S56" i="4"/>
  <c r="T54" i="4"/>
  <c r="T56" i="4" l="1"/>
  <c r="W54" i="4"/>
  <c r="U54" i="4"/>
  <c r="V28" i="4"/>
  <c r="U28" i="4"/>
  <c r="W6" i="4"/>
  <c r="X54" i="4"/>
  <c r="V54" i="4"/>
  <c r="U56" i="4" l="1"/>
  <c r="Y54" i="4"/>
  <c r="V56" i="4"/>
  <c r="W28" i="4"/>
  <c r="W56" i="4" s="1"/>
  <c r="X6" i="4"/>
  <c r="X28" i="4" l="1"/>
  <c r="Y6" i="4"/>
  <c r="Y28" i="4" l="1"/>
  <c r="X56" i="4"/>
  <c r="Y56" i="4" s="1"/>
</calcChain>
</file>

<file path=xl/sharedStrings.xml><?xml version="1.0" encoding="utf-8"?>
<sst xmlns="http://schemas.openxmlformats.org/spreadsheetml/2006/main" count="346" uniqueCount="188">
  <si>
    <t>peildatum</t>
  </si>
  <si>
    <t>verwachte einddatum</t>
  </si>
  <si>
    <t>Versiedatum</t>
  </si>
  <si>
    <t>AGB-code instelling</t>
  </si>
  <si>
    <t>Zorgaanbieder</t>
  </si>
  <si>
    <t>Naam instelling</t>
  </si>
  <si>
    <t>Plaats</t>
  </si>
  <si>
    <t>Contactpersoon</t>
  </si>
  <si>
    <t>Telefoon</t>
  </si>
  <si>
    <t>E-mail</t>
  </si>
  <si>
    <t>Nummer KvK</t>
  </si>
  <si>
    <t>Toelichting:</t>
  </si>
  <si>
    <t>Ten behoeve van het zicht op de realisatie van de GRZ zorg die u levert ten opzichte van de afspraak willen wij u vragen  bijgevoegd sjabloon te vullen.</t>
  </si>
  <si>
    <t>ZorginkoopELV.GRZ@vgz.nl</t>
  </si>
  <si>
    <t>Onderstaande een toelichting per subcategorie:</t>
  </si>
  <si>
    <t>Vervolgens kunnen de realisatiegegevens worden ingevuld. Graag per maand het aantal DOT producten invullen dat geopend (ongeacht of deze ook al gesloten zijn) is.</t>
  </si>
  <si>
    <t>Door geopende DOT producten in te vullen, ongeacht of deze gesloten zijn, wordt dus het OnderHanden Werk (OHW) ook gewaardeerd in deze monitor.</t>
  </si>
  <si>
    <t>Graag aangeven of het OHW is gewaardeerd op peildatum of op verwachte einddatum:</t>
  </si>
  <si>
    <t>Eventueel kan een eigen prognose worden gevuld als extrapolatie zonder seizoenseffecten geen betrouwbeeld geeft van de prognose.</t>
  </si>
  <si>
    <t>Kwaliteitsinformatie</t>
  </si>
  <si>
    <t>Gevuld tot en met maand</t>
  </si>
  <si>
    <t>Ambulante trajecten</t>
  </si>
  <si>
    <t>Volume</t>
  </si>
  <si>
    <t>Tarief</t>
  </si>
  <si>
    <t>Aantal nieuw geopende DOT-producten per maand</t>
  </si>
  <si>
    <t>Productcode</t>
  </si>
  <si>
    <t>Declaratie code</t>
  </si>
  <si>
    <t>Omschrijving</t>
  </si>
  <si>
    <t>Aantal afspraak</t>
  </si>
  <si>
    <t>Conform contract VECOZO</t>
  </si>
  <si>
    <t>totaal afspraak</t>
  </si>
  <si>
    <t>Januari</t>
  </si>
  <si>
    <t>Februari</t>
  </si>
  <si>
    <t>Maart</t>
  </si>
  <si>
    <t>April</t>
  </si>
  <si>
    <t>Mei</t>
  </si>
  <si>
    <t>Juni</t>
  </si>
  <si>
    <t>Juli</t>
  </si>
  <si>
    <t>Augustus</t>
  </si>
  <si>
    <t>September</t>
  </si>
  <si>
    <t>Oktober</t>
  </si>
  <si>
    <t>November</t>
  </si>
  <si>
    <t>December</t>
  </si>
  <si>
    <t>Totaal realisatie (#)</t>
  </si>
  <si>
    <t>Totaal realisatie (€)</t>
  </si>
  <si>
    <t>Extrapolatie realisatie (#)</t>
  </si>
  <si>
    <t>Extrapolatie realisatie (€)</t>
  </si>
  <si>
    <t>Verschil (€)</t>
  </si>
  <si>
    <t>Verschil (%)</t>
  </si>
  <si>
    <t>Eigen prognose (enkel vullen als deze in afwijking is van voorgaande)</t>
  </si>
  <si>
    <t>14E524</t>
  </si>
  <si>
    <t>Maximaal 5 behandeluren bij een beroerte (CVA)</t>
  </si>
  <si>
    <t>14E523</t>
  </si>
  <si>
    <t>6 tot maximaal 32 behandeluren bij een beroerte (CVA)</t>
  </si>
  <si>
    <t>14E522</t>
  </si>
  <si>
    <t>Meer dan 32 behandeluren bij een beroerte (CVA)</t>
  </si>
  <si>
    <t>Klinisch kort-durende trajecten</t>
  </si>
  <si>
    <t>14E472</t>
  </si>
  <si>
    <t>Opname in een instelling met maximaal 14 dagen met 13 tot en met 45 behandeluren bij een beroerte (CVA)</t>
  </si>
  <si>
    <t>14E473</t>
  </si>
  <si>
    <t>Opname in een instelling met maximaal 14 dagen met 7 tot en met 13 behandeluren bij een beroerte (CVA)</t>
  </si>
  <si>
    <t>14E396</t>
  </si>
  <si>
    <t>Opname in een instelling met maximaal 14 dagen met maximaal 7 behandeluren bij een beroerte (CVA)</t>
  </si>
  <si>
    <t>14E471</t>
  </si>
  <si>
    <t>Opname in een instelling met maximaal 14 dagen met meer dan 45 behandeluren bij een beroerte (CVA)</t>
  </si>
  <si>
    <t>14E470</t>
  </si>
  <si>
    <t>Opname in een instelling van 15 tot en met 28 dagen met 20 tot en met 26 behandeluren bij een beroerte (CVA)</t>
  </si>
  <si>
    <t>14E469</t>
  </si>
  <si>
    <t>Opname in een instelling van 15 tot en met 28 dagen met 26 tot en met 58 behandeluren bij een beroerte (CVA)</t>
  </si>
  <si>
    <t>14E392</t>
  </si>
  <si>
    <t>Opname in een instelling van 15 tot en met 28 dagen met maximaal 20 behandeluren bij een beroerte (CVA)</t>
  </si>
  <si>
    <t>14E468</t>
  </si>
  <si>
    <t>Opname in een instelling van 15 tot en met 28 dagen met meer dan 58 behandeluren bij een beroerte (CVA)</t>
  </si>
  <si>
    <t>14E467</t>
  </si>
  <si>
    <t>Opname in een instelling van 29 tot en met 56 dagen met 39 tot en met 52 behandeluren bij een beroerte (CVA)</t>
  </si>
  <si>
    <t>14E466</t>
  </si>
  <si>
    <t>Opname in een instelling van 29 tot en met 56 dagen met 52 tot en met 84 behandeluren bij een beroerte (CVA)</t>
  </si>
  <si>
    <t>14E388</t>
  </si>
  <si>
    <t>Opname in een instelling van 29 tot en met 56 dagen met maximaal 39 behandeluren bij een beroerte (CVA)</t>
  </si>
  <si>
    <t>14E465</t>
  </si>
  <si>
    <t>Opname in een instelling van 29 tot en met 56 dagen met meer dan 84 behandeluren bij een beroerte (CVA)</t>
  </si>
  <si>
    <t>14E464</t>
  </si>
  <si>
    <t>Opname in een instelling van 57 tot en met 91 dagen met maximaal 75 behandeluren bij een beroerte (CVA)</t>
  </si>
  <si>
    <t>14E519</t>
  </si>
  <si>
    <t>Opname in een instelling van 57 tot en met 91 dagen met meer dan 75 behandeluren bij een beroerte (CVA)</t>
  </si>
  <si>
    <t>14E518</t>
  </si>
  <si>
    <t>Opname in een instelling van 92 tot en met 120 dagen bij een beroerte (CVA)</t>
  </si>
  <si>
    <t>14E526</t>
  </si>
  <si>
    <t>5 tot maximaal 23 behandeluren bij een heupoperatie/ knieoperatie/ amputatie/ letsel/ overige aandoeningen</t>
  </si>
  <si>
    <t>14E527</t>
  </si>
  <si>
    <t>Maximaal 4 behandeluren bij een heupoperatie/ knieoperatie/ amputatie/ letsel/ overige aandoeningen</t>
  </si>
  <si>
    <t>14E525</t>
  </si>
  <si>
    <t>Meer dan 23 behandeluren bij een heupoperatie/ knieoperatie/ amputatie/ letsel/ overige aandoeningen</t>
  </si>
  <si>
    <t>14E488</t>
  </si>
  <si>
    <t>Opname in een instelling met maximaal 14 dagen met 5 tot en met 9 behandeluren bij een heupoperatie/ knieoperatie/ amputatie/ letsel/ overige aandoeningen</t>
  </si>
  <si>
    <t>14E487</t>
  </si>
  <si>
    <t>Opname in een instelling met maximaal 14 dagen met 9 tot en met 32 behandeluren bij een heupoperatie/ knieoperatie/ amputatie/ letsel/ overige aandoeningen</t>
  </si>
  <si>
    <t>14E397</t>
  </si>
  <si>
    <t>Opname in een instelling met maximaal 14 dagen met maximaal 5 behandeluren bij een heupoperatie/ knieoperatie/ amputatie/ letsel/ overige aandoeningen</t>
  </si>
  <si>
    <t>14E486</t>
  </si>
  <si>
    <t>Opname in een instelling met maximaal 14 dagen met meer dan 32 behandeluren bij een heupoperatie/ knieoperatie/ amputatie/ letsel/ overige aandoeningen</t>
  </si>
  <si>
    <t>14E485</t>
  </si>
  <si>
    <t>Opname in een instelling van 15 tot en met 28 dagen met 14 tot en met 18 behandeluren bij een heupoperatie/ knieoperatie/ amputatie/ letsel/ overige aandoeningen</t>
  </si>
  <si>
    <t>14E484</t>
  </si>
  <si>
    <t>Opname in een instelling van 15 tot en met 28 dagen met 18 tot en met 41 behandeluren bij een heupoperatie/ knieoperatie/ amputatie/ letsel/ overige aandoeningen</t>
  </si>
  <si>
    <t>14E394</t>
  </si>
  <si>
    <t>Opname in een instelling van 15 tot en met 28 dagen met maximaal 14 behandeluren bij een heupoperatie/ knieoperatie/ amputatie/ letsel/ overige aandoeningen</t>
  </si>
  <si>
    <t>14E483</t>
  </si>
  <si>
    <t>Opname in een instelling van 15 tot en met 28 dagen met meer dan 41 behandeluren bij een heupoperatie/ knieoperatie/ amputatie/ letsel/ overige aandoeningen</t>
  </si>
  <si>
    <t>14E482</t>
  </si>
  <si>
    <t>Opname in een instelling van 29 tot en met 56 dagen met 27 tot en met 36 behandeluren bij een heupoperatie/ knieoperatie/ amputatie/ letsel/ overige aandoeningen</t>
  </si>
  <si>
    <t>14E481</t>
  </si>
  <si>
    <t>Opname in een instelling van 29 tot en met 56 dagen met 36 tot en met 59 behandeluren bij een heupoperatie/ knieoperatie/ amputatie/ letsel/ overige aandoeningen</t>
  </si>
  <si>
    <t>14E390</t>
  </si>
  <si>
    <t>Opname in een instelling van 29 tot en met 56 dagen met maximaal 27 behandeluren bij een heupoperatie/ knieoperatie/ amputatie/ letsel/ overige aandoeningen</t>
  </si>
  <si>
    <t>14E480</t>
  </si>
  <si>
    <t>Opname in een instelling van 29 tot en met 56 dagen met meer dan 59 behandeluren bij een heupoperatie/ knieoperatie/ amputatie/ letsel/ overige aandoeningen</t>
  </si>
  <si>
    <t>Klinisch lang-durende trajecten</t>
  </si>
  <si>
    <t>998418060</t>
  </si>
  <si>
    <t>14E479</t>
  </si>
  <si>
    <t>Opname in een instelling van 57 tot en met 91 dagen met maximaal 52 behandeluren bij een heupoperatie/ knieoperatie/ amputatie/ letsel/ overige aandoeningen</t>
  </si>
  <si>
    <t>998418074</t>
  </si>
  <si>
    <t>14E521</t>
  </si>
  <si>
    <t>Opname in een instelling van 57 tot maximaal 91 dagen met meer dan 52 behandeluren bij een heupoperatie/ knieoperatie/ amputatie/ letsel/ overige aandoeningen</t>
  </si>
  <si>
    <t>998418073</t>
  </si>
  <si>
    <t>14E520</t>
  </si>
  <si>
    <t>Opname in een instelling van 92 tot maximaal 120 dagen bij een heupoperatie/ knieoperatie/ amputatie/ letsel/ overige aandoeningen</t>
  </si>
  <si>
    <t xml:space="preserve">Totaal </t>
  </si>
  <si>
    <t>Afgesproken zorgkostenplafond</t>
  </si>
  <si>
    <t>Format uitvraag aanvullende informatie</t>
  </si>
  <si>
    <t>Aantal GRZ behandellocaties*</t>
  </si>
  <si>
    <t xml:space="preserve"> * wij verzoeken u een overzicht mee te zenden van de GRZ behandellocaties</t>
  </si>
  <si>
    <t xml:space="preserve">De gemiddelde behandelduur </t>
  </si>
  <si>
    <t>Hoeveel % van de clienten ontvangt een ambulante vervolgbehandeling</t>
  </si>
  <si>
    <t>Diagnosegroep</t>
  </si>
  <si>
    <t>Klinisch (in dagen)</t>
  </si>
  <si>
    <t>ambulant (in uren)</t>
  </si>
  <si>
    <t>CVA</t>
  </si>
  <si>
    <t>Electieve orthopedie</t>
  </si>
  <si>
    <t>Trauma</t>
  </si>
  <si>
    <t>Amputaties</t>
  </si>
  <si>
    <t>Overig:</t>
  </si>
  <si>
    <t>Hartaandoening</t>
  </si>
  <si>
    <t>Bloedvaten</t>
  </si>
  <si>
    <t>Respiratoire aandoeningen</t>
  </si>
  <si>
    <t>Overige orgaan aandoeningen</t>
  </si>
  <si>
    <t>Overige aandoeningen bovenste extremiteit</t>
  </si>
  <si>
    <t>Overige aandoeningen onderste extremiteit</t>
  </si>
  <si>
    <t xml:space="preserve">Aandoening wervelkolom </t>
  </si>
  <si>
    <t>Reumatische aandoeningen</t>
  </si>
  <si>
    <t>Overige aandoeningen bewegingsapparaat</t>
  </si>
  <si>
    <t>Overige hersenaandoeningen</t>
  </si>
  <si>
    <t>Neuromusculaire aandoeningen</t>
  </si>
  <si>
    <t>Overige neurologische aandoeningen</t>
  </si>
  <si>
    <t>Oncologische aandoeningen</t>
  </si>
  <si>
    <t>Totaal aantal clienten</t>
  </si>
  <si>
    <t>Totaal aantal clienten locatie 1</t>
  </si>
  <si>
    <t>Totaal aantal clienten locatie 2</t>
  </si>
  <si>
    <t>Totaal aantal clienten locatie 3</t>
  </si>
  <si>
    <t>Totaal aantal clienten locatie 4</t>
  </si>
  <si>
    <t>Totaal aantal clienten locatie 5</t>
  </si>
  <si>
    <t>Waar gaat de cliënt na het GRZ traject naar toe:</t>
  </si>
  <si>
    <t>%</t>
  </si>
  <si>
    <t>Toelichting</t>
  </si>
  <si>
    <t>a. naar huis (%)</t>
  </si>
  <si>
    <t>b. heropname ziekenhuis (%)</t>
  </si>
  <si>
    <t>c. opname verpleeghuis (%)</t>
  </si>
  <si>
    <t>d. overlijden (%)</t>
  </si>
  <si>
    <t>e. anders, namelijk …(%)</t>
  </si>
  <si>
    <t>Patientervaringen</t>
  </si>
  <si>
    <t xml:space="preserve">% patienten dat een 9 of 10 geeft minus het % patienten dat een 0 t/m 6 geeft </t>
  </si>
  <si>
    <t>Net Promoter Score</t>
  </si>
  <si>
    <t xml:space="preserve">Met alle GRZ-patiënten wordt bij ontslag een exit-gesprek gevoerd, waarbij in ieder geval de Ultimate question wordt gesteld: 
"Hoe waarschijnlijk is het dat u, op en schaal van 0 tot 10, [zorgaanbieder X] zal aanbevelen aan familie, vrienden of collega’s?
Patienten die zijn ontslagen vanwege ziekenhuisopname of sterfte tellen niet mee in de berekening. </t>
  </si>
  <si>
    <t>Gemiddelde Barthelscore bij start behandeling</t>
  </si>
  <si>
    <t>Gemiddelde Barthelscore bij einde behandeling</t>
  </si>
  <si>
    <r>
      <t xml:space="preserve">Wij verzoeken u dit </t>
    </r>
    <r>
      <rPr>
        <b/>
        <u/>
        <sz val="11"/>
        <color theme="1"/>
        <rFont val="Calibri"/>
        <family val="2"/>
        <scheme val="minor"/>
      </rPr>
      <t>binnen 3 weken</t>
    </r>
    <r>
      <rPr>
        <sz val="11"/>
        <color theme="1"/>
        <rFont val="Calibri"/>
        <family val="2"/>
        <scheme val="minor"/>
      </rPr>
      <t xml:space="preserve"> na afloop van een kwartaal te vullen en te sturen naar e-mailadres: </t>
    </r>
  </si>
  <si>
    <r>
      <t>Ten slotte dient u</t>
    </r>
    <r>
      <rPr>
        <u/>
        <sz val="11"/>
        <rFont val="Calibri"/>
        <family val="2"/>
        <scheme val="minor"/>
      </rPr>
      <t xml:space="preserve"> in cel F2 in te vullen tot en met welke maand </t>
    </r>
    <r>
      <rPr>
        <sz val="11"/>
        <rFont val="Calibri"/>
        <family val="2"/>
        <scheme val="minor"/>
      </rPr>
      <t>u de realisatiegegevens vult, dit dient ten behoeve van de extrapolatie.</t>
    </r>
  </si>
  <si>
    <t>Wijze van aanlevering monitor</t>
  </si>
  <si>
    <r>
      <t xml:space="preserve">Allereerst dient u per DOT de gemaakte tariefafspraken uit VECOZO in te vullen in kolom E. Vervolgens vult u in kolom D het </t>
    </r>
    <r>
      <rPr>
        <u/>
        <sz val="11"/>
        <rFont val="Calibri"/>
        <family val="2"/>
        <scheme val="minor"/>
      </rPr>
      <t>verwachte</t>
    </r>
    <r>
      <rPr>
        <sz val="11"/>
        <rFont val="Calibri"/>
        <family val="2"/>
        <scheme val="minor"/>
      </rPr>
      <t xml:space="preserve"> volume in. Het totaal van alle prestaties samen (P*Q) wordt automatisch berekend in cel F56 en dient nagenoeg overeen te komen met  het afgesproken Zorgkostenplafond 2023.  </t>
    </r>
  </si>
  <si>
    <r>
      <t xml:space="preserve">Graag enkel de </t>
    </r>
    <r>
      <rPr>
        <u/>
        <sz val="11"/>
        <color theme="1"/>
        <rFont val="Calibri"/>
        <family val="2"/>
        <scheme val="minor"/>
      </rPr>
      <t>grijze</t>
    </r>
    <r>
      <rPr>
        <sz val="11"/>
        <color theme="1"/>
        <rFont val="Calibri"/>
        <family val="2"/>
        <scheme val="minor"/>
      </rPr>
      <t xml:space="preserve"> en </t>
    </r>
    <r>
      <rPr>
        <u/>
        <sz val="11"/>
        <color theme="1"/>
        <rFont val="Calibri"/>
        <family val="2"/>
        <scheme val="minor"/>
      </rPr>
      <t>rode</t>
    </r>
    <r>
      <rPr>
        <sz val="11"/>
        <color theme="1"/>
        <rFont val="Calibri"/>
        <family val="2"/>
        <scheme val="minor"/>
      </rPr>
      <t xml:space="preserve"> cellen vullen. Tevens verzoeken wij u geen wijzigingen aan te brengen in dit format, ook niet in de opmaak.</t>
    </r>
  </si>
  <si>
    <r>
      <rPr>
        <b/>
        <i/>
        <sz val="12"/>
        <rFont val="Calibri"/>
        <family val="2"/>
        <scheme val="minor"/>
      </rPr>
      <t>Ontslagbestemming</t>
    </r>
    <r>
      <rPr>
        <sz val="11"/>
        <rFont val="Calibri"/>
        <family val="2"/>
        <scheme val="minor"/>
      </rPr>
      <t xml:space="preserve">
Indien de som van de percentages bij de ontslagrichting geen 100% is, verschijnt er een melding met het verzoek deze aan te passen waar nodig.</t>
    </r>
  </si>
  <si>
    <r>
      <t xml:space="preserve">Op dit tabblad dient de gemiddelde behandelduur per (sub)diagnosegroep gevuld te worden, de Barthelscores en het percentage van de geïncludeerde patiënten dat daadwerkelijk binnen zes maanden naar huis of verzorgingshuis ontslagen wordt. Dit percentage dient gecorrigeerd te worden voor tussentijds optredende onverwachte nieuwe ziekte, heropname in het ziekenhuis en sterfte. 
</t>
    </r>
    <r>
      <rPr>
        <b/>
        <i/>
        <sz val="11"/>
        <rFont val="Calibri"/>
        <family val="2"/>
        <scheme val="minor"/>
      </rPr>
      <t xml:space="preserve">De kwaliteitsinformatie dient gevuld te worden voor alle patiënten ongeacht verzekeraar en heeft enkel betrekking op alle </t>
    </r>
    <r>
      <rPr>
        <b/>
        <i/>
        <u/>
        <sz val="11"/>
        <rFont val="Calibri"/>
        <family val="2"/>
        <scheme val="minor"/>
      </rPr>
      <t>gesloten</t>
    </r>
    <r>
      <rPr>
        <b/>
        <i/>
        <sz val="11"/>
        <rFont val="Calibri"/>
        <family val="2"/>
        <scheme val="minor"/>
      </rPr>
      <t xml:space="preserve"> trajecten.
</t>
    </r>
    <r>
      <rPr>
        <b/>
        <sz val="11"/>
        <rFont val="Calibri"/>
        <family val="2"/>
        <scheme val="minor"/>
      </rPr>
      <t xml:space="preserve">NIEUW PER 2023: 
</t>
    </r>
    <r>
      <rPr>
        <sz val="11"/>
        <rFont val="Calibri"/>
        <family val="2"/>
        <scheme val="minor"/>
      </rPr>
      <t xml:space="preserve">Om ervoor te zorgen dat de gevraagde informatie bij de eerste aanlevering al volledig en juist wordt aangeleverd bevat dit tabblad voortaan cellen met voorwaardelijke opmaak. Cellen kleuren rood tenzij deze zijn ingevuld. Bij een juiste aanlevering van de kwaliteitsinformatie is er geen enkele cel rood (uitgezonderd het aantal cliënten per locatie). Met deze aanpassing gaan wij ervan uit dat het minder vaak nodig zal zijn om extra informatie op te vragen nadat de monitor is aangeleverd. </t>
    </r>
    <r>
      <rPr>
        <b/>
        <i/>
        <sz val="11"/>
        <rFont val="Calibri"/>
        <family val="2"/>
        <scheme val="minor"/>
      </rPr>
      <t xml:space="preserve">
</t>
    </r>
    <r>
      <rPr>
        <sz val="11"/>
        <rFont val="Calibri"/>
        <family val="2"/>
        <scheme val="minor"/>
      </rPr>
      <t xml:space="preserve">
</t>
    </r>
    <r>
      <rPr>
        <b/>
        <i/>
        <sz val="12"/>
        <rFont val="Calibri"/>
        <family val="2"/>
        <scheme val="minor"/>
      </rPr>
      <t>De gemiddelde behandelduur</t>
    </r>
    <r>
      <rPr>
        <b/>
        <sz val="12"/>
        <rFont val="Calibri"/>
        <family val="2"/>
        <scheme val="minor"/>
      </rPr>
      <t xml:space="preserve">
</t>
    </r>
    <r>
      <rPr>
        <sz val="11"/>
        <rFont val="Calibri"/>
        <family val="2"/>
        <scheme val="minor"/>
      </rPr>
      <t xml:space="preserve">De gemiddelde behandelduur ambulant dient in hele uren en decimalen weergegeven te worden, dus bijvoorbeeld 0,25 (i.p.v. 00:15). Indien er geen ambulante zorgtrajecten zijn geleverd, vult u in de desbetreffende cellen dan een "0" in.
</t>
    </r>
    <r>
      <rPr>
        <b/>
        <i/>
        <sz val="12"/>
        <rFont val="Calibri"/>
        <family val="2"/>
        <scheme val="minor"/>
      </rPr>
      <t>Barthelscores</t>
    </r>
    <r>
      <rPr>
        <u/>
        <sz val="11"/>
        <rFont val="Calibri"/>
        <family val="2"/>
        <scheme val="minor"/>
      </rPr>
      <t xml:space="preserve">
</t>
    </r>
    <r>
      <rPr>
        <sz val="11"/>
        <rFont val="Calibri"/>
        <family val="2"/>
        <scheme val="minor"/>
      </rPr>
      <t xml:space="preserve">Hier dienen zowel de begin- als eindscores Barthel gevuld te worden. Indien één van beide scores niet wordt gevuld blijft de cel rood. Als er een reden is waarom sommige cellen leeg gelaten zijn, vragen wij u de reden daarvan te vermelden als toelichting in de begeleidende mail en geen tekst te vullen daar waar om getallen wordt gevraagd. Er vindt anders uitval bij de automatische verwerking van de monitor plaats, zodra de velden niet op de juiste manier worden gevuld.
Wanneer beide scores zijn gevuld en er een negatieve delta Barthel ontstaat verschijnt er een melding in kolom G. </t>
    </r>
    <r>
      <rPr>
        <b/>
        <u/>
        <sz val="11"/>
        <rFont val="Calibri"/>
        <family val="2"/>
        <scheme val="minor"/>
      </rPr>
      <t xml:space="preserve">Indien de scores desondanks juist zijn ingevuld vragen wij u in de begeleidende mail te bevestigen dat deze opgave van de Barthelscores correct is. </t>
    </r>
    <r>
      <rPr>
        <sz val="11"/>
        <rFont val="Calibri"/>
        <family val="2"/>
        <scheme val="minor"/>
      </rPr>
      <t xml:space="preserve">
</t>
    </r>
    <r>
      <rPr>
        <b/>
        <i/>
        <sz val="12"/>
        <rFont val="Calibri"/>
        <family val="2"/>
        <scheme val="minor"/>
      </rPr>
      <t>Subdiagnosegroepen</t>
    </r>
    <r>
      <rPr>
        <sz val="11"/>
        <rFont val="Calibri"/>
        <family val="2"/>
        <scheme val="minor"/>
      </rPr>
      <t xml:space="preserve">
Het is gewenst om de gemiddelde behandelduur als ook de Barthelscores te vullen, niet alleen voor de hoofddiagnosegroepen, maar ook voor alle subdiagnosegroepen. Indien dit niet mogelijk is, omdat er slechts 1 totaalscore is in plaats van separate scores per subdiagnosegroep, dan vragen wij u - indien er wel een uitsplitsing mogelijk is van het aantal cliënten per subdiagnosegroepen - om de Barthelscores te vullen niet alleen op de bovenste regel bij "hartaandoening", maar op elke regel van de subdiagnosegroepen, waarbij er ook daadwerkelijk patiënten in behandeling zijn geweest. Indien er geen uitsplitsing mogelijk is van de aantallen cliënten per subdiagnosegroep, dan kunt u de totalen vullen op de bovenste regel bij "hartaandoening" en laat u de overige regels leeg.
</t>
    </r>
  </si>
  <si>
    <t>Formulier monitor realisatie geriatrische revalidatiezorg (GRZ) 2024</t>
  </si>
  <si>
    <t>DOT-afspraken en realisatie 2024 (DOT te openen in 2024)</t>
  </si>
  <si>
    <r>
      <t xml:space="preserve">
</t>
    </r>
    <r>
      <rPr>
        <sz val="11"/>
        <rFont val="Calibri"/>
        <family val="2"/>
        <scheme val="minor"/>
      </rPr>
      <t>Vanwege de automatische verwerking van de monitor dient de bestandsnaam aan een tweetal voorwaarden te voldoen:
1. de juiste AGB-code dient helemaal vooraan in de bestandsnaam vermeld te worden
2. het jaar en kwartaalnummer dient helemaal achteraan in de bestandsnaam vermeld te worden</t>
    </r>
    <r>
      <rPr>
        <b/>
        <u/>
        <sz val="11"/>
        <rFont val="Calibri"/>
        <family val="2"/>
        <scheme val="minor"/>
      </rPr>
      <t xml:space="preserve"> zonder verdere tekstuele of andere toevoegingen</t>
    </r>
    <r>
      <rPr>
        <sz val="11"/>
        <rFont val="Calibri"/>
        <family val="2"/>
        <scheme val="minor"/>
      </rPr>
      <t xml:space="preserve">.
als voorbeeld: </t>
    </r>
    <r>
      <rPr>
        <b/>
        <sz val="11"/>
        <rFont val="Calibri"/>
        <family val="2"/>
        <scheme val="minor"/>
      </rPr>
      <t xml:space="preserve">41410000 VGZ Realisatiemonitor GRZ 2024 Q1.xlsx
</t>
    </r>
    <r>
      <rPr>
        <sz val="11"/>
        <rFont val="Calibri"/>
        <family val="2"/>
        <scheme val="minor"/>
      </rPr>
      <t xml:space="preserve">
Daarnaast dient in het onderwerpveld van de mail tenminste de tekst “monitor” te worden vermeld.
</t>
    </r>
    <r>
      <rPr>
        <b/>
        <sz val="12"/>
        <rFont val="Calibri"/>
        <family val="2"/>
        <scheme val="minor"/>
      </rPr>
      <t>Helaas kunnen monitoren die niet aan bovengenoemde voorwaarden voldoen vanwege deze automatische verwerking niet meer in ontvangst worden genomen.</t>
    </r>
    <r>
      <rPr>
        <sz val="11"/>
        <rFont val="Calibri"/>
        <family val="2"/>
        <scheme val="minor"/>
      </rPr>
      <t xml:space="preserve">
</t>
    </r>
  </si>
  <si>
    <t>GRZ Monitor 2024: productiemonitor</t>
  </si>
  <si>
    <r>
      <t xml:space="preserve">Deze informatie heeft betrekking op alle cliënten ongeacht verzekeraar en enkel op alle </t>
    </r>
    <r>
      <rPr>
        <b/>
        <i/>
        <u/>
        <sz val="11"/>
        <rFont val="Calibri"/>
        <family val="2"/>
        <scheme val="minor"/>
      </rPr>
      <t>gesloten</t>
    </r>
    <r>
      <rPr>
        <b/>
        <i/>
        <sz val="11"/>
        <rFont val="Calibri"/>
        <family val="2"/>
        <scheme val="minor"/>
      </rPr>
      <t xml:space="preserve"> trajecten</t>
    </r>
  </si>
  <si>
    <r>
      <t>Wij vragen u alle geopende DBC-trajecten per maand aan te geven (ongeacht of deze al gesloten zijn of niet).</t>
    </r>
    <r>
      <rPr>
        <sz val="12"/>
        <color rgb="FF1F497D"/>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</si>
</sst>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quot;€&quot;\ * #,##0.00_ ;_ &quot;€&quot;\ * \-#,##0.00_ ;_ &quot;€&quot;\ * &quot;-&quot;??_ ;_ @_ "/>
    <numFmt numFmtId="43" formatCode="_ * #,##0.00_ ;_ * \-#,##0.00_ ;_ * &quot;-&quot;??_ ;_ @_ "/>
    <numFmt numFmtId="164" formatCode="_ * #,##0.0_ ;_ * \-#,##0.0_ ;_ * &quot;-&quot;??_ ;_ @_ "/>
    <numFmt numFmtId="165" formatCode="_-&quot;€&quot;\ * #,##0_-;_-&quot;€&quot;\ * #,##0\-;_-&quot;€&quot;\ * &quot;-&quot;??_-;_-@_-"/>
    <numFmt numFmtId="166" formatCode="_ * #,##0_ ;_ * \-#,##0_ ;_ * &quot;-&quot;??_ ;_ @_ "/>
    <numFmt numFmtId="167" formatCode="_ &quot;€&quot;\ * #,##0_ ;_ &quot;€&quot;\ * \-#,##0_ ;_ &quot;€&quot;\ * &quot;-&quot;??_ ;_ @_ "/>
    <numFmt numFmtId="168" formatCode="###0_-;###0\-"/>
  </numFmts>
  <fonts count="47">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i/>
      <sz val="11"/>
      <name val="Calibri"/>
      <family val="2"/>
      <scheme val="minor"/>
    </font>
    <font>
      <i/>
      <sz val="11"/>
      <color theme="1"/>
      <name val="Calibri"/>
      <family val="2"/>
      <scheme val="minor"/>
    </font>
    <font>
      <sz val="10"/>
      <color theme="1"/>
      <name val="Arial"/>
      <family val="2"/>
    </font>
    <font>
      <sz val="10"/>
      <color indexed="8"/>
      <name val="Arial"/>
      <family val="2"/>
    </font>
    <font>
      <sz val="10.5"/>
      <color theme="1"/>
      <name val="Arial"/>
      <family val="2"/>
    </font>
    <font>
      <sz val="10.5"/>
      <color theme="0"/>
      <name val="Arial"/>
      <family val="2"/>
    </font>
    <font>
      <sz val="11"/>
      <name val="Calibri"/>
      <family val="2"/>
      <scheme val="minor"/>
    </font>
    <font>
      <sz val="11"/>
      <color rgb="FF222222"/>
      <name val="Calibri"/>
      <family val="2"/>
      <scheme val="minor"/>
    </font>
    <font>
      <sz val="10"/>
      <name val="Arial"/>
      <family val="2"/>
    </font>
    <font>
      <sz val="9"/>
      <name val="Calibri"/>
      <family val="2"/>
      <scheme val="minor"/>
    </font>
    <font>
      <b/>
      <sz val="14"/>
      <name val="Calibri"/>
      <family val="2"/>
      <scheme val="minor"/>
    </font>
    <font>
      <sz val="14"/>
      <name val="Calibri"/>
      <family val="2"/>
      <scheme val="minor"/>
    </font>
    <font>
      <b/>
      <sz val="9"/>
      <name val="Calibri"/>
      <family val="2"/>
      <scheme val="minor"/>
    </font>
    <font>
      <b/>
      <sz val="11"/>
      <name val="Calibri"/>
      <family val="2"/>
      <scheme val="minor"/>
    </font>
    <font>
      <u/>
      <sz val="10"/>
      <color indexed="12"/>
      <name val="Arial"/>
      <family val="2"/>
    </font>
    <font>
      <sz val="11"/>
      <color theme="1"/>
      <name val="Calibri Light"/>
      <family val="2"/>
      <scheme val="major"/>
    </font>
    <font>
      <i/>
      <sz val="11"/>
      <color theme="1"/>
      <name val="Universe"/>
      <family val="2"/>
    </font>
    <font>
      <sz val="11"/>
      <color theme="1"/>
      <name val="Arial"/>
      <family val="2"/>
    </font>
    <font>
      <b/>
      <sz val="11"/>
      <name val="Arial"/>
      <family val="2"/>
    </font>
    <font>
      <b/>
      <sz val="11"/>
      <color theme="1"/>
      <name val="Universe"/>
      <family val="2"/>
    </font>
    <font>
      <sz val="11"/>
      <color indexed="8"/>
      <name val="Universe"/>
      <family val="2"/>
    </font>
    <font>
      <sz val="11"/>
      <color rgb="FF000000"/>
      <name val="Arial"/>
      <family val="2"/>
    </font>
    <font>
      <sz val="11"/>
      <color theme="1"/>
      <name val="Universe"/>
      <family val="2"/>
    </font>
    <font>
      <b/>
      <sz val="11"/>
      <color theme="1"/>
      <name val="Arial"/>
      <family val="2"/>
    </font>
    <font>
      <b/>
      <sz val="11"/>
      <color rgb="FF000000"/>
      <name val="Arial"/>
      <family val="2"/>
    </font>
    <font>
      <b/>
      <u/>
      <sz val="11"/>
      <color theme="1"/>
      <name val="Calibri"/>
      <family val="2"/>
      <scheme val="minor"/>
    </font>
    <font>
      <b/>
      <i/>
      <sz val="11"/>
      <name val="Calibri Light"/>
      <family val="2"/>
      <scheme val="major"/>
    </font>
    <font>
      <u/>
      <sz val="11"/>
      <name val="Calibri"/>
      <family val="2"/>
      <scheme val="minor"/>
    </font>
    <font>
      <b/>
      <sz val="11"/>
      <name val="Calibri Light"/>
      <family val="2"/>
      <scheme val="major"/>
    </font>
    <font>
      <b/>
      <sz val="12"/>
      <name val="Calibri"/>
      <family val="2"/>
      <scheme val="minor"/>
    </font>
    <font>
      <b/>
      <sz val="12"/>
      <color theme="1"/>
      <name val="Arial"/>
      <family val="2"/>
    </font>
    <font>
      <b/>
      <i/>
      <sz val="14"/>
      <name val="Calibri"/>
      <family val="2"/>
      <scheme val="minor"/>
    </font>
    <font>
      <b/>
      <u/>
      <sz val="11"/>
      <name val="Calibri"/>
      <family val="2"/>
      <scheme val="minor"/>
    </font>
    <font>
      <b/>
      <i/>
      <u/>
      <sz val="11"/>
      <name val="Calibri"/>
      <family val="2"/>
      <scheme val="minor"/>
    </font>
    <font>
      <b/>
      <i/>
      <sz val="11"/>
      <name val="Calibri"/>
      <family val="2"/>
      <scheme val="minor"/>
    </font>
    <font>
      <b/>
      <i/>
      <sz val="12"/>
      <name val="Calibri"/>
      <family val="2"/>
      <scheme val="minor"/>
    </font>
    <font>
      <u/>
      <sz val="11"/>
      <color theme="1"/>
      <name val="Calibri"/>
      <family val="2"/>
      <scheme val="minor"/>
    </font>
    <font>
      <b/>
      <sz val="12"/>
      <color theme="1"/>
      <name val="Calibri"/>
      <family val="2"/>
      <scheme val="minor"/>
    </font>
    <font>
      <b/>
      <sz val="12"/>
      <name val="Universe"/>
      <family val="2"/>
    </font>
    <font>
      <sz val="12"/>
      <color theme="1"/>
      <name val="Arial"/>
      <family val="2"/>
    </font>
    <font>
      <sz val="12"/>
      <color theme="1"/>
      <name val="Calibri"/>
      <family val="2"/>
      <scheme val="minor"/>
    </font>
    <font>
      <sz val="12"/>
      <color rgb="FF1F497D"/>
      <name val="Calibri"/>
      <family val="2"/>
      <scheme val="minor"/>
    </font>
    <font>
      <sz val="12"/>
      <color theme="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4" tint="0.59999389629810485"/>
        <bgColor indexed="64"/>
      </patternFill>
    </fill>
    <fill>
      <patternFill patternType="solid">
        <fgColor theme="4" tint="0.79998168889431442"/>
        <bgColor indexed="64"/>
      </patternFill>
    </fill>
  </fills>
  <borders count="35">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right/>
      <top style="hair">
        <color indexed="64"/>
      </top>
      <bottom/>
      <diagonal/>
    </border>
    <border>
      <left style="hair">
        <color auto="1"/>
      </left>
      <right/>
      <top style="hair">
        <color auto="1"/>
      </top>
      <bottom/>
      <diagonal/>
    </border>
    <border>
      <left/>
      <right style="hair">
        <color auto="1"/>
      </right>
      <top style="hair">
        <color auto="1"/>
      </top>
      <bottom/>
      <diagonal/>
    </border>
    <border>
      <left/>
      <right/>
      <top/>
      <bottom style="hair">
        <color auto="1"/>
      </bottom>
      <diagonal/>
    </border>
    <border>
      <left/>
      <right style="hair">
        <color indexed="64"/>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hair">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top style="hair">
        <color indexed="64"/>
      </top>
      <bottom style="hair">
        <color indexed="64"/>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7" fillId="0" borderId="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0" fontId="12" fillId="0" borderId="0" applyFill="0" applyBorder="0"/>
    <xf numFmtId="0" fontId="12" fillId="0" borderId="0"/>
    <xf numFmtId="0" fontId="18" fillId="0" borderId="0" applyNumberFormat="0" applyFill="0" applyBorder="0" applyAlignment="0" applyProtection="0">
      <alignment vertical="top"/>
      <protection locked="0"/>
    </xf>
    <xf numFmtId="44" fontId="1" fillId="0" borderId="0" applyFont="0" applyFill="0" applyBorder="0" applyAlignment="0" applyProtection="0"/>
  </cellStyleXfs>
  <cellXfs count="213">
    <xf numFmtId="0" fontId="0" fillId="0" borderId="0" xfId="0"/>
    <xf numFmtId="164" fontId="2" fillId="2" borderId="3" xfId="1" applyNumberFormat="1" applyFont="1" applyFill="1" applyBorder="1" applyProtection="1">
      <protection locked="0"/>
    </xf>
    <xf numFmtId="0" fontId="8" fillId="0" borderId="0" xfId="3" applyFont="1" applyProtection="1"/>
    <xf numFmtId="0" fontId="8" fillId="0" borderId="0" xfId="3" applyFont="1"/>
    <xf numFmtId="165" fontId="8" fillId="0" borderId="0" xfId="5" applyNumberFormat="1" applyFont="1"/>
    <xf numFmtId="165" fontId="8" fillId="0" borderId="0" xfId="3" applyNumberFormat="1" applyFont="1"/>
    <xf numFmtId="0" fontId="9" fillId="0" borderId="0" xfId="3" applyFont="1"/>
    <xf numFmtId="0" fontId="8" fillId="0" borderId="0" xfId="3" applyFont="1" applyFill="1"/>
    <xf numFmtId="0" fontId="8" fillId="0" borderId="0" xfId="3" applyFont="1" applyFill="1" applyBorder="1" applyProtection="1"/>
    <xf numFmtId="0" fontId="9" fillId="0" borderId="0" xfId="3" applyFont="1" applyProtection="1"/>
    <xf numFmtId="165" fontId="8" fillId="0" borderId="0" xfId="5" applyNumberFormat="1" applyFont="1" applyProtection="1"/>
    <xf numFmtId="0" fontId="9" fillId="0" borderId="0" xfId="3" applyFont="1" applyFill="1" applyBorder="1" applyProtection="1"/>
    <xf numFmtId="164" fontId="10" fillId="2" borderId="3" xfId="1" applyNumberFormat="1" applyFont="1" applyFill="1" applyBorder="1" applyProtection="1">
      <protection locked="0"/>
    </xf>
    <xf numFmtId="164" fontId="10" fillId="0" borderId="0" xfId="1" applyNumberFormat="1" applyFont="1" applyFill="1" applyBorder="1" applyProtection="1"/>
    <xf numFmtId="166" fontId="10" fillId="0" borderId="3" xfId="1" applyNumberFormat="1" applyFont="1" applyFill="1" applyBorder="1" applyProtection="1"/>
    <xf numFmtId="166" fontId="10" fillId="2" borderId="3" xfId="1" applyNumberFormat="1" applyFont="1" applyFill="1" applyBorder="1" applyProtection="1">
      <protection locked="0"/>
    </xf>
    <xf numFmtId="166" fontId="10" fillId="2" borderId="2" xfId="1" applyNumberFormat="1" applyFont="1" applyFill="1" applyBorder="1" applyProtection="1">
      <protection locked="0"/>
    </xf>
    <xf numFmtId="0" fontId="0" fillId="0" borderId="0" xfId="0" applyFont="1" applyProtection="1"/>
    <xf numFmtId="9" fontId="0" fillId="0" borderId="0" xfId="2" applyFont="1" applyFill="1" applyBorder="1" applyAlignment="1" applyProtection="1">
      <alignment horizontal="left" vertical="top" wrapText="1"/>
      <protection locked="0"/>
    </xf>
    <xf numFmtId="0" fontId="0" fillId="0" borderId="0" xfId="0" applyFont="1" applyBorder="1" applyAlignment="1" applyProtection="1">
      <alignment wrapText="1"/>
    </xf>
    <xf numFmtId="0" fontId="0" fillId="0" borderId="0" xfId="0" applyFont="1" applyBorder="1" applyProtection="1"/>
    <xf numFmtId="0" fontId="0" fillId="0" borderId="0" xfId="0" applyFont="1" applyAlignment="1" applyProtection="1">
      <alignment vertical="top" wrapText="1"/>
    </xf>
    <xf numFmtId="0" fontId="13" fillId="0" borderId="0" xfId="8" applyFont="1" applyAlignment="1" applyProtection="1">
      <alignment vertical="center"/>
    </xf>
    <xf numFmtId="0" fontId="14" fillId="0" borderId="0" xfId="8" applyFont="1" applyFill="1" applyBorder="1" applyAlignment="1" applyProtection="1">
      <alignment vertical="center"/>
    </xf>
    <xf numFmtId="0" fontId="15" fillId="0" borderId="0" xfId="8" applyFont="1" applyBorder="1" applyAlignment="1" applyProtection="1">
      <alignment vertical="center"/>
    </xf>
    <xf numFmtId="0" fontId="16" fillId="0" borderId="0" xfId="8" applyFont="1" applyAlignment="1" applyProtection="1">
      <alignment horizontal="left" vertical="center"/>
    </xf>
    <xf numFmtId="0" fontId="10" fillId="0" borderId="1" xfId="8" applyFont="1" applyBorder="1" applyAlignment="1" applyProtection="1">
      <alignment vertical="center"/>
    </xf>
    <xf numFmtId="0" fontId="10" fillId="0" borderId="2" xfId="8" applyFont="1" applyBorder="1" applyAlignment="1" applyProtection="1">
      <alignment vertical="center"/>
    </xf>
    <xf numFmtId="0" fontId="10" fillId="0" borderId="0" xfId="8" applyFont="1" applyAlignment="1" applyProtection="1">
      <alignment vertical="center"/>
    </xf>
    <xf numFmtId="0" fontId="17" fillId="0" borderId="0" xfId="8" applyFont="1" applyBorder="1" applyAlignment="1" applyProtection="1">
      <alignment vertical="center"/>
    </xf>
    <xf numFmtId="0" fontId="17" fillId="0" borderId="0" xfId="8" applyFont="1" applyAlignment="1" applyProtection="1">
      <alignment vertical="center"/>
    </xf>
    <xf numFmtId="0" fontId="10" fillId="0" borderId="4" xfId="8" applyFont="1" applyBorder="1" applyAlignment="1" applyProtection="1">
      <alignment vertical="center"/>
    </xf>
    <xf numFmtId="0" fontId="10" fillId="0" borderId="0" xfId="8" applyFont="1" applyBorder="1" applyAlignment="1" applyProtection="1">
      <alignment vertical="center"/>
    </xf>
    <xf numFmtId="0" fontId="10" fillId="0" borderId="0" xfId="8" applyFont="1" applyFill="1" applyAlignment="1" applyProtection="1">
      <alignment vertical="center"/>
    </xf>
    <xf numFmtId="0" fontId="1" fillId="0" borderId="0" xfId="0" applyFont="1" applyBorder="1" applyProtection="1"/>
    <xf numFmtId="164" fontId="10" fillId="0" borderId="4" xfId="1" applyNumberFormat="1" applyFont="1" applyFill="1" applyBorder="1" applyProtection="1"/>
    <xf numFmtId="164" fontId="10" fillId="0" borderId="2" xfId="1" applyNumberFormat="1" applyFont="1" applyFill="1" applyBorder="1" applyProtection="1"/>
    <xf numFmtId="166" fontId="10" fillId="0" borderId="4" xfId="1" applyNumberFormat="1" applyFont="1" applyFill="1" applyBorder="1" applyProtection="1"/>
    <xf numFmtId="166" fontId="10" fillId="0" borderId="2" xfId="1" applyNumberFormat="1" applyFont="1" applyFill="1" applyBorder="1" applyProtection="1"/>
    <xf numFmtId="0" fontId="8" fillId="0" borderId="0" xfId="3" applyFont="1" applyFill="1" applyProtection="1"/>
    <xf numFmtId="0" fontId="9" fillId="0" borderId="0" xfId="3" applyFont="1" applyFill="1" applyProtection="1"/>
    <xf numFmtId="165" fontId="8" fillId="0" borderId="0" xfId="5" applyNumberFormat="1" applyFont="1" applyFill="1" applyProtection="1"/>
    <xf numFmtId="0" fontId="3" fillId="0" borderId="29" xfId="0" applyFont="1" applyFill="1" applyBorder="1" applyAlignment="1" applyProtection="1"/>
    <xf numFmtId="0" fontId="20" fillId="0" borderId="20" xfId="0" applyFont="1" applyFill="1" applyBorder="1" applyAlignment="1" applyProtection="1">
      <alignment horizontal="left" wrapText="1"/>
    </xf>
    <xf numFmtId="0" fontId="21" fillId="0" borderId="0" xfId="3" applyFont="1" applyProtection="1"/>
    <xf numFmtId="0" fontId="21" fillId="0" borderId="0" xfId="3" applyFont="1"/>
    <xf numFmtId="165" fontId="21" fillId="0" borderId="0" xfId="5" applyNumberFormat="1" applyFont="1"/>
    <xf numFmtId="165" fontId="21" fillId="0" borderId="0" xfId="3" applyNumberFormat="1" applyFont="1"/>
    <xf numFmtId="0" fontId="22" fillId="0" borderId="0" xfId="3" applyFont="1" applyProtection="1"/>
    <xf numFmtId="9" fontId="21" fillId="0" borderId="0" xfId="6" applyFont="1"/>
    <xf numFmtId="0" fontId="23" fillId="0" borderId="17" xfId="0" applyFont="1" applyFill="1" applyBorder="1" applyProtection="1"/>
    <xf numFmtId="0" fontId="21" fillId="0" borderId="18" xfId="3" applyFont="1" applyFill="1" applyBorder="1" applyProtection="1"/>
    <xf numFmtId="0" fontId="21" fillId="0" borderId="0" xfId="3" applyFont="1" applyFill="1" applyBorder="1" applyProtection="1"/>
    <xf numFmtId="0" fontId="21" fillId="0" borderId="30" xfId="3" applyFont="1" applyFill="1" applyBorder="1" applyProtection="1"/>
    <xf numFmtId="165" fontId="21" fillId="0" borderId="30" xfId="3" applyNumberFormat="1" applyFont="1" applyFill="1" applyBorder="1" applyProtection="1"/>
    <xf numFmtId="165" fontId="21" fillId="0" borderId="30" xfId="5" applyNumberFormat="1" applyFont="1" applyFill="1" applyBorder="1" applyProtection="1"/>
    <xf numFmtId="9" fontId="21" fillId="0" borderId="31" xfId="6" applyFont="1" applyFill="1" applyBorder="1" applyProtection="1"/>
    <xf numFmtId="0" fontId="21" fillId="0" borderId="0" xfId="3" applyFont="1" applyFill="1" applyProtection="1"/>
    <xf numFmtId="0" fontId="20" fillId="0" borderId="19" xfId="0" applyFont="1" applyFill="1" applyBorder="1" applyAlignment="1" applyProtection="1">
      <alignment horizontal="left" wrapText="1"/>
    </xf>
    <xf numFmtId="0" fontId="20" fillId="0" borderId="21" xfId="0" applyFont="1" applyFill="1" applyBorder="1" applyAlignment="1" applyProtection="1">
      <alignment horizontal="left" wrapText="1"/>
    </xf>
    <xf numFmtId="0" fontId="24" fillId="0" borderId="22" xfId="4" applyNumberFormat="1" applyFont="1" applyFill="1" applyBorder="1" applyAlignment="1" applyProtection="1">
      <alignment horizontal="left"/>
    </xf>
    <xf numFmtId="0" fontId="24" fillId="0" borderId="8" xfId="4" applyFont="1" applyFill="1" applyBorder="1" applyAlignment="1" applyProtection="1"/>
    <xf numFmtId="166" fontId="25" fillId="2" borderId="9" xfId="7" applyNumberFormat="1" applyFont="1" applyFill="1" applyBorder="1" applyAlignment="1" applyProtection="1">
      <alignment vertical="center"/>
      <protection locked="0"/>
    </xf>
    <xf numFmtId="44" fontId="21" fillId="2" borderId="8" xfId="5" applyNumberFormat="1" applyFont="1" applyFill="1" applyBorder="1" applyProtection="1">
      <protection locked="0"/>
    </xf>
    <xf numFmtId="167" fontId="21" fillId="0" borderId="23" xfId="5" applyNumberFormat="1" applyFont="1" applyBorder="1" applyProtection="1"/>
    <xf numFmtId="0" fontId="21" fillId="0" borderId="0" xfId="3" applyFont="1" applyBorder="1" applyProtection="1"/>
    <xf numFmtId="0" fontId="21" fillId="2" borderId="22" xfId="3" applyFont="1" applyFill="1" applyBorder="1" applyProtection="1">
      <protection locked="0"/>
    </xf>
    <xf numFmtId="0" fontId="21" fillId="2" borderId="8" xfId="3" applyFont="1" applyFill="1" applyBorder="1" applyProtection="1">
      <protection locked="0"/>
    </xf>
    <xf numFmtId="1" fontId="21" fillId="0" borderId="8" xfId="3" applyNumberFormat="1" applyFont="1" applyBorder="1"/>
    <xf numFmtId="165" fontId="21" fillId="0" borderId="8" xfId="3" applyNumberFormat="1" applyFont="1" applyBorder="1"/>
    <xf numFmtId="165" fontId="21" fillId="0" borderId="8" xfId="5" applyNumberFormat="1" applyFont="1" applyBorder="1"/>
    <xf numFmtId="9" fontId="21" fillId="0" borderId="8" xfId="6" applyFont="1" applyBorder="1"/>
    <xf numFmtId="0" fontId="24" fillId="0" borderId="24" xfId="4" applyNumberFormat="1" applyFont="1" applyFill="1" applyBorder="1" applyAlignment="1" applyProtection="1">
      <alignment horizontal="left"/>
    </xf>
    <xf numFmtId="0" fontId="24" fillId="0" borderId="3" xfId="4" applyFont="1" applyFill="1" applyBorder="1" applyAlignment="1" applyProtection="1"/>
    <xf numFmtId="44" fontId="21" fillId="2" borderId="3" xfId="5" applyNumberFormat="1" applyFont="1" applyFill="1" applyBorder="1" applyProtection="1">
      <protection locked="0"/>
    </xf>
    <xf numFmtId="167" fontId="21" fillId="0" borderId="25" xfId="5" applyNumberFormat="1" applyFont="1" applyBorder="1" applyProtection="1"/>
    <xf numFmtId="0" fontId="21" fillId="2" borderId="3" xfId="3" applyFont="1" applyFill="1" applyBorder="1" applyProtection="1">
      <protection locked="0"/>
    </xf>
    <xf numFmtId="1" fontId="21" fillId="0" borderId="3" xfId="3" applyNumberFormat="1" applyFont="1" applyBorder="1"/>
    <xf numFmtId="165" fontId="21" fillId="0" borderId="3" xfId="3" applyNumberFormat="1" applyFont="1" applyBorder="1"/>
    <xf numFmtId="165" fontId="21" fillId="0" borderId="3" xfId="5" applyNumberFormat="1" applyFont="1" applyBorder="1"/>
    <xf numFmtId="9" fontId="21" fillId="0" borderId="3" xfId="6" applyFont="1" applyBorder="1"/>
    <xf numFmtId="0" fontId="24" fillId="0" borderId="26" xfId="4" applyNumberFormat="1" applyFont="1" applyFill="1" applyBorder="1" applyAlignment="1" applyProtection="1">
      <alignment horizontal="left"/>
    </xf>
    <xf numFmtId="0" fontId="24" fillId="0" borderId="6" xfId="4" applyFont="1" applyFill="1" applyBorder="1" applyAlignment="1" applyProtection="1"/>
    <xf numFmtId="166" fontId="25" fillId="2" borderId="15" xfId="7" applyNumberFormat="1" applyFont="1" applyFill="1" applyBorder="1" applyAlignment="1" applyProtection="1">
      <alignment vertical="center"/>
      <protection locked="0"/>
    </xf>
    <xf numFmtId="44" fontId="21" fillId="2" borderId="6" xfId="5" applyNumberFormat="1" applyFont="1" applyFill="1" applyBorder="1" applyProtection="1">
      <protection locked="0"/>
    </xf>
    <xf numFmtId="167" fontId="21" fillId="0" borderId="27" xfId="5" applyNumberFormat="1" applyFont="1" applyBorder="1" applyProtection="1"/>
    <xf numFmtId="0" fontId="26" fillId="0" borderId="22" xfId="0" applyNumberFormat="1" applyFont="1" applyBorder="1" applyAlignment="1" applyProtection="1">
      <alignment horizontal="left"/>
    </xf>
    <xf numFmtId="0" fontId="26" fillId="0" borderId="8" xfId="0" applyFont="1" applyBorder="1" applyProtection="1"/>
    <xf numFmtId="0" fontId="26" fillId="0" borderId="24" xfId="0" applyNumberFormat="1" applyFont="1" applyBorder="1" applyAlignment="1" applyProtection="1">
      <alignment horizontal="left"/>
    </xf>
    <xf numFmtId="0" fontId="26" fillId="0" borderId="3" xfId="0" applyFont="1" applyBorder="1" applyProtection="1"/>
    <xf numFmtId="0" fontId="26" fillId="0" borderId="19" xfId="0" applyNumberFormat="1" applyFont="1" applyBorder="1" applyAlignment="1" applyProtection="1">
      <alignment horizontal="left"/>
    </xf>
    <xf numFmtId="0" fontId="26" fillId="0" borderId="20" xfId="0" applyFont="1" applyBorder="1" applyProtection="1"/>
    <xf numFmtId="166" fontId="25" fillId="2" borderId="28" xfId="7" applyNumberFormat="1" applyFont="1" applyFill="1" applyBorder="1" applyAlignment="1" applyProtection="1">
      <alignment vertical="center"/>
      <protection locked="0"/>
    </xf>
    <xf numFmtId="44" fontId="21" fillId="2" borderId="20" xfId="5" applyNumberFormat="1" applyFont="1" applyFill="1" applyBorder="1" applyProtection="1">
      <protection locked="0"/>
    </xf>
    <xf numFmtId="167" fontId="21" fillId="0" borderId="21" xfId="5" applyNumberFormat="1" applyFont="1" applyBorder="1" applyProtection="1"/>
    <xf numFmtId="0" fontId="21" fillId="2" borderId="32" xfId="3" applyFont="1" applyFill="1" applyBorder="1" applyProtection="1">
      <protection locked="0"/>
    </xf>
    <xf numFmtId="0" fontId="21" fillId="2" borderId="33" xfId="3" applyFont="1" applyFill="1" applyBorder="1" applyProtection="1">
      <protection locked="0"/>
    </xf>
    <xf numFmtId="0" fontId="21" fillId="2" borderId="20" xfId="3" applyFont="1" applyFill="1" applyBorder="1" applyProtection="1">
      <protection locked="0"/>
    </xf>
    <xf numFmtId="1" fontId="21" fillId="0" borderId="20" xfId="3" applyNumberFormat="1" applyFont="1" applyBorder="1"/>
    <xf numFmtId="165" fontId="21" fillId="0" borderId="20" xfId="3" applyNumberFormat="1" applyFont="1" applyBorder="1"/>
    <xf numFmtId="165" fontId="21" fillId="0" borderId="20" xfId="5" applyNumberFormat="1" applyFont="1" applyBorder="1"/>
    <xf numFmtId="9" fontId="21" fillId="0" borderId="20" xfId="6" applyFont="1" applyBorder="1"/>
    <xf numFmtId="44" fontId="21" fillId="0" borderId="0" xfId="5" applyNumberFormat="1" applyFont="1" applyBorder="1" applyProtection="1"/>
    <xf numFmtId="167" fontId="21" fillId="0" borderId="0" xfId="5" applyNumberFormat="1" applyFont="1" applyBorder="1" applyProtection="1"/>
    <xf numFmtId="0" fontId="27" fillId="0" borderId="0" xfId="3" applyFont="1" applyBorder="1" applyProtection="1"/>
    <xf numFmtId="1" fontId="27" fillId="0" borderId="0" xfId="3" applyNumberFormat="1" applyFont="1" applyBorder="1" applyProtection="1"/>
    <xf numFmtId="165" fontId="27" fillId="0" borderId="0" xfId="3" applyNumberFormat="1" applyFont="1" applyBorder="1" applyProtection="1"/>
    <xf numFmtId="165" fontId="27" fillId="0" borderId="0" xfId="5" applyNumberFormat="1" applyFont="1" applyBorder="1" applyProtection="1"/>
    <xf numFmtId="9" fontId="21" fillId="0" borderId="0" xfId="6" applyFont="1" applyBorder="1" applyProtection="1"/>
    <xf numFmtId="1" fontId="21" fillId="0" borderId="0" xfId="3" applyNumberFormat="1" applyFont="1" applyBorder="1" applyProtection="1"/>
    <xf numFmtId="165" fontId="21" fillId="0" borderId="0" xfId="3" applyNumberFormat="1" applyFont="1" applyBorder="1" applyProtection="1"/>
    <xf numFmtId="165" fontId="21" fillId="0" borderId="0" xfId="5" applyNumberFormat="1" applyFont="1" applyBorder="1" applyProtection="1"/>
    <xf numFmtId="0" fontId="21" fillId="0" borderId="0" xfId="3" applyFont="1" applyBorder="1"/>
    <xf numFmtId="0" fontId="27" fillId="0" borderId="0" xfId="3" applyFont="1" applyBorder="1"/>
    <xf numFmtId="1" fontId="27" fillId="0" borderId="0" xfId="3" applyNumberFormat="1" applyFont="1" applyBorder="1"/>
    <xf numFmtId="165" fontId="27" fillId="0" borderId="0" xfId="3" applyNumberFormat="1" applyFont="1" applyBorder="1"/>
    <xf numFmtId="165" fontId="27" fillId="0" borderId="0" xfId="5" applyNumberFormat="1" applyFont="1" applyBorder="1"/>
    <xf numFmtId="9" fontId="21" fillId="0" borderId="0" xfId="6" applyFont="1" applyBorder="1"/>
    <xf numFmtId="167" fontId="27" fillId="0" borderId="3" xfId="3" applyNumberFormat="1" applyFont="1" applyBorder="1" applyProtection="1"/>
    <xf numFmtId="0" fontId="27" fillId="0" borderId="1" xfId="3" applyFont="1" applyBorder="1"/>
    <xf numFmtId="0" fontId="27" fillId="0" borderId="4" xfId="3" applyFont="1" applyBorder="1"/>
    <xf numFmtId="1" fontId="27" fillId="0" borderId="4" xfId="3" applyNumberFormat="1" applyFont="1" applyBorder="1"/>
    <xf numFmtId="165" fontId="27" fillId="0" borderId="4" xfId="3" applyNumberFormat="1" applyFont="1" applyBorder="1"/>
    <xf numFmtId="165" fontId="27" fillId="0" borderId="4" xfId="5" applyNumberFormat="1" applyFont="1" applyBorder="1"/>
    <xf numFmtId="9" fontId="27" fillId="0" borderId="4" xfId="6" applyFont="1" applyBorder="1"/>
    <xf numFmtId="0" fontId="17" fillId="0" borderId="1" xfId="9" applyFont="1" applyFill="1" applyBorder="1" applyAlignment="1" applyProtection="1">
      <alignment vertical="center"/>
    </xf>
    <xf numFmtId="0" fontId="11" fillId="0" borderId="0" xfId="0" applyFont="1" applyAlignment="1">
      <alignment horizontal="left" vertical="top" wrapText="1"/>
    </xf>
    <xf numFmtId="167" fontId="21" fillId="3" borderId="23" xfId="11" applyNumberFormat="1" applyFont="1" applyFill="1" applyBorder="1" applyProtection="1">
      <protection locked="0"/>
    </xf>
    <xf numFmtId="167" fontId="27" fillId="0" borderId="0" xfId="11" applyNumberFormat="1" applyFont="1" applyBorder="1" applyProtection="1"/>
    <xf numFmtId="165" fontId="27" fillId="0" borderId="14" xfId="3" applyNumberFormat="1" applyFont="1" applyBorder="1"/>
    <xf numFmtId="167" fontId="21" fillId="3" borderId="21" xfId="11" applyNumberFormat="1" applyFont="1" applyFill="1" applyBorder="1" applyProtection="1">
      <protection locked="0"/>
    </xf>
    <xf numFmtId="15" fontId="10" fillId="0" borderId="2" xfId="8" applyNumberFormat="1" applyFont="1" applyFill="1" applyBorder="1" applyAlignment="1" applyProtection="1">
      <alignment vertical="center"/>
    </xf>
    <xf numFmtId="0" fontId="0" fillId="0" borderId="0" xfId="0" applyFill="1"/>
    <xf numFmtId="0" fontId="19" fillId="0" borderId="0" xfId="0" applyFont="1" applyAlignment="1">
      <alignment vertical="top"/>
    </xf>
    <xf numFmtId="0" fontId="10" fillId="0" borderId="0" xfId="0" applyFont="1"/>
    <xf numFmtId="0" fontId="0" fillId="4" borderId="0" xfId="0" applyFont="1" applyFill="1" applyProtection="1"/>
    <xf numFmtId="0" fontId="32" fillId="0" borderId="0" xfId="0" applyFont="1" applyFill="1" applyAlignment="1">
      <alignment horizontal="left" vertical="top"/>
    </xf>
    <xf numFmtId="0" fontId="30" fillId="0" borderId="0" xfId="0" applyFont="1" applyFill="1" applyAlignment="1">
      <alignment horizontal="left" vertical="top"/>
    </xf>
    <xf numFmtId="0" fontId="34" fillId="0" borderId="0" xfId="0" applyFont="1"/>
    <xf numFmtId="0" fontId="10" fillId="0" borderId="0" xfId="0" applyFont="1" applyFill="1" applyAlignment="1">
      <alignment horizontal="left" vertical="top"/>
    </xf>
    <xf numFmtId="0" fontId="10" fillId="0" borderId="0" xfId="0" applyFont="1" applyFill="1" applyAlignment="1">
      <alignment vertical="top"/>
    </xf>
    <xf numFmtId="0" fontId="10" fillId="0" borderId="0" xfId="0" applyFont="1" applyFill="1"/>
    <xf numFmtId="0" fontId="5" fillId="0" borderId="0" xfId="0" applyFont="1"/>
    <xf numFmtId="0" fontId="10" fillId="0" borderId="3" xfId="0" applyFont="1" applyBorder="1"/>
    <xf numFmtId="0" fontId="4" fillId="0" borderId="0" xfId="0" applyFont="1"/>
    <xf numFmtId="0" fontId="10" fillId="0" borderId="1" xfId="0" applyFont="1" applyBorder="1"/>
    <xf numFmtId="0" fontId="10" fillId="0" borderId="3" xfId="0" applyFont="1" applyBorder="1" applyAlignment="1">
      <alignment horizontal="center"/>
    </xf>
    <xf numFmtId="0" fontId="10" fillId="0" borderId="1" xfId="0" applyFont="1" applyBorder="1" applyAlignment="1">
      <alignment horizontal="center"/>
    </xf>
    <xf numFmtId="0" fontId="10" fillId="0" borderId="4" xfId="0" applyFont="1" applyBorder="1"/>
    <xf numFmtId="0" fontId="10" fillId="0" borderId="4" xfId="0" applyFont="1" applyBorder="1" applyAlignment="1">
      <alignment horizontal="center"/>
    </xf>
    <xf numFmtId="0" fontId="2" fillId="0" borderId="0" xfId="0" applyFont="1"/>
    <xf numFmtId="0" fontId="4" fillId="0" borderId="1" xfId="0" applyFont="1" applyBorder="1"/>
    <xf numFmtId="0" fontId="10" fillId="0" borderId="7" xfId="0" applyFont="1" applyBorder="1"/>
    <xf numFmtId="0" fontId="10" fillId="0" borderId="2" xfId="0" applyFont="1" applyBorder="1" applyAlignment="1">
      <alignment horizontal="center" wrapText="1"/>
    </xf>
    <xf numFmtId="0" fontId="10" fillId="0" borderId="5" xfId="0" applyFont="1" applyBorder="1"/>
    <xf numFmtId="0" fontId="0" fillId="0" borderId="2" xfId="0" applyBorder="1" applyAlignment="1">
      <alignment vertical="center" wrapText="1"/>
    </xf>
    <xf numFmtId="9" fontId="10" fillId="2" borderId="3" xfId="2" applyFont="1" applyFill="1" applyBorder="1" applyProtection="1">
      <protection locked="0"/>
    </xf>
    <xf numFmtId="0" fontId="3" fillId="0" borderId="0" xfId="0" applyFont="1"/>
    <xf numFmtId="0" fontId="0" fillId="0" borderId="0" xfId="0" applyAlignment="1">
      <alignment horizontal="left" vertical="top" wrapText="1"/>
    </xf>
    <xf numFmtId="2" fontId="10" fillId="2" borderId="3" xfId="1" applyNumberFormat="1" applyFont="1" applyFill="1" applyBorder="1" applyAlignment="1" applyProtection="1">
      <alignment horizontal="center" vertical="center"/>
      <protection locked="0"/>
    </xf>
    <xf numFmtId="0" fontId="38" fillId="4" borderId="0" xfId="0" applyFont="1" applyFill="1" applyProtection="1"/>
    <xf numFmtId="0" fontId="41" fillId="0" borderId="0" xfId="0" applyFont="1" applyProtection="1"/>
    <xf numFmtId="0" fontId="42" fillId="0" borderId="0" xfId="3" applyFont="1" applyBorder="1" applyAlignment="1" applyProtection="1">
      <alignment horizontal="left" vertical="center"/>
    </xf>
    <xf numFmtId="0" fontId="43" fillId="0" borderId="0" xfId="3" applyFont="1" applyProtection="1"/>
    <xf numFmtId="0" fontId="43" fillId="0" borderId="0" xfId="3" applyFont="1"/>
    <xf numFmtId="165" fontId="43" fillId="0" borderId="0" xfId="5" applyNumberFormat="1" applyFont="1"/>
    <xf numFmtId="165" fontId="43" fillId="0" borderId="0" xfId="3" applyNumberFormat="1" applyFont="1"/>
    <xf numFmtId="0" fontId="44" fillId="0" borderId="0" xfId="0" applyFont="1" applyAlignment="1">
      <alignment vertical="center"/>
    </xf>
    <xf numFmtId="0" fontId="46" fillId="0" borderId="0" xfId="3" applyFont="1"/>
    <xf numFmtId="0" fontId="34" fillId="0" borderId="0" xfId="3" applyFont="1" applyProtection="1"/>
    <xf numFmtId="0" fontId="34" fillId="2" borderId="0" xfId="3" applyFont="1" applyFill="1" applyBorder="1" applyProtection="1">
      <protection locked="0"/>
    </xf>
    <xf numFmtId="0" fontId="35" fillId="5" borderId="0" xfId="0" applyFont="1" applyFill="1" applyAlignment="1">
      <alignment horizontal="left" vertical="top"/>
    </xf>
    <xf numFmtId="0" fontId="10" fillId="0" borderId="0" xfId="0" applyFont="1" applyFill="1" applyAlignment="1">
      <alignment horizontal="left" vertical="top" wrapText="1"/>
    </xf>
    <xf numFmtId="0" fontId="10" fillId="0" borderId="0" xfId="0" applyFont="1" applyFill="1" applyAlignment="1">
      <alignment horizontal="left" vertical="top"/>
    </xf>
    <xf numFmtId="0" fontId="17" fillId="0" borderId="0" xfId="0" applyFont="1" applyFill="1" applyAlignment="1">
      <alignment horizontal="left" vertical="top" wrapText="1"/>
    </xf>
    <xf numFmtId="0" fontId="0" fillId="2" borderId="1" xfId="0" applyFont="1" applyFill="1" applyBorder="1" applyAlignment="1" applyProtection="1">
      <alignment horizontal="left"/>
      <protection locked="0"/>
    </xf>
    <xf numFmtId="0" fontId="1" fillId="2" borderId="4" xfId="0" applyFont="1" applyFill="1" applyBorder="1" applyAlignment="1" applyProtection="1">
      <alignment horizontal="left"/>
      <protection locked="0"/>
    </xf>
    <xf numFmtId="0" fontId="1" fillId="2" borderId="2" xfId="0" applyFont="1" applyFill="1" applyBorder="1" applyAlignment="1" applyProtection="1">
      <alignment horizontal="left"/>
      <protection locked="0"/>
    </xf>
    <xf numFmtId="0" fontId="10" fillId="0" borderId="0" xfId="0" applyFont="1" applyFill="1" applyAlignment="1">
      <alignment horizontal="left" wrapText="1"/>
    </xf>
    <xf numFmtId="0" fontId="10" fillId="0" borderId="34" xfId="9" applyFont="1" applyFill="1" applyBorder="1" applyAlignment="1" applyProtection="1">
      <alignment horizontal="left" vertical="center"/>
    </xf>
    <xf numFmtId="0" fontId="10" fillId="0" borderId="2" xfId="9" applyFont="1" applyFill="1" applyBorder="1" applyAlignment="1" applyProtection="1">
      <alignment horizontal="left" vertical="center"/>
    </xf>
    <xf numFmtId="0" fontId="18" fillId="0" borderId="0" xfId="10" applyBorder="1" applyAlignment="1" applyProtection="1">
      <alignment horizontal="left" vertical="top"/>
    </xf>
    <xf numFmtId="0" fontId="4" fillId="0" borderId="0" xfId="0" applyFont="1" applyFill="1" applyAlignment="1">
      <alignment horizontal="left" vertical="top" wrapText="1"/>
    </xf>
    <xf numFmtId="0" fontId="4" fillId="0" borderId="0" xfId="0" applyFont="1" applyFill="1" applyAlignment="1">
      <alignment horizontal="left" vertical="top"/>
    </xf>
    <xf numFmtId="168" fontId="10" fillId="2" borderId="1" xfId="8" applyNumberFormat="1" applyFont="1" applyFill="1" applyBorder="1" applyAlignment="1" applyProtection="1">
      <alignment horizontal="center" vertical="center"/>
      <protection locked="0"/>
    </xf>
    <xf numFmtId="168" fontId="10" fillId="2" borderId="2" xfId="8" applyNumberFormat="1" applyFont="1" applyFill="1" applyBorder="1" applyAlignment="1" applyProtection="1">
      <alignment horizontal="center" vertical="center"/>
      <protection locked="0"/>
    </xf>
    <xf numFmtId="0" fontId="10" fillId="0" borderId="0" xfId="8" applyFont="1" applyFill="1" applyBorder="1" applyAlignment="1" applyProtection="1">
      <alignment horizontal="left" vertical="center"/>
    </xf>
    <xf numFmtId="0" fontId="1" fillId="0" borderId="34" xfId="0" applyFont="1" applyBorder="1" applyAlignment="1" applyProtection="1">
      <alignment horizontal="left"/>
    </xf>
    <xf numFmtId="0" fontId="1" fillId="0" borderId="2" xfId="0" applyFont="1" applyBorder="1" applyAlignment="1" applyProtection="1">
      <alignment horizontal="left"/>
    </xf>
    <xf numFmtId="0" fontId="21" fillId="0" borderId="11" xfId="3" applyFont="1" applyBorder="1" applyAlignment="1">
      <alignment horizontal="center" wrapText="1"/>
    </xf>
    <xf numFmtId="0" fontId="21" fillId="0" borderId="0" xfId="3" applyFont="1" applyAlignment="1">
      <alignment horizontal="center" wrapText="1"/>
    </xf>
    <xf numFmtId="0" fontId="23" fillId="0" borderId="16" xfId="0" applyFont="1" applyFill="1" applyBorder="1" applyAlignment="1" applyProtection="1">
      <alignment horizontal="center" wrapText="1"/>
    </xf>
    <xf numFmtId="0" fontId="23" fillId="0" borderId="17" xfId="0" applyFont="1" applyFill="1" applyBorder="1" applyAlignment="1" applyProtection="1">
      <alignment horizontal="center" wrapText="1"/>
    </xf>
    <xf numFmtId="0" fontId="28" fillId="0" borderId="1" xfId="3" applyFont="1" applyFill="1" applyBorder="1" applyAlignment="1" applyProtection="1">
      <alignment horizontal="left" vertical="center"/>
    </xf>
    <xf numFmtId="0" fontId="28" fillId="0" borderId="4" xfId="3" applyFont="1" applyFill="1" applyBorder="1" applyAlignment="1" applyProtection="1">
      <alignment horizontal="left" vertical="center"/>
    </xf>
    <xf numFmtId="0" fontId="28" fillId="0" borderId="2" xfId="3" applyFont="1" applyFill="1" applyBorder="1" applyAlignment="1" applyProtection="1">
      <alignment horizontal="left" vertical="center"/>
    </xf>
    <xf numFmtId="0" fontId="11" fillId="0" borderId="0" xfId="0" applyFont="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1" xfId="0" applyBorder="1" applyAlignment="1">
      <alignment horizontal="left"/>
    </xf>
    <xf numFmtId="0" fontId="0" fillId="0" borderId="2" xfId="0" applyBorder="1" applyAlignment="1">
      <alignment horizontal="left"/>
    </xf>
    <xf numFmtId="0" fontId="10" fillId="0" borderId="6" xfId="0" applyFont="1" applyBorder="1" applyAlignment="1">
      <alignment horizontal="left" vertical="top" wrapText="1"/>
    </xf>
    <xf numFmtId="0" fontId="10" fillId="0" borderId="10" xfId="0" applyFont="1" applyBorder="1" applyAlignment="1">
      <alignment horizontal="left" vertical="top" wrapText="1"/>
    </xf>
    <xf numFmtId="0" fontId="10" fillId="0" borderId="8" xfId="0" applyFont="1" applyBorder="1" applyAlignment="1">
      <alignment horizontal="left" vertical="top" wrapText="1"/>
    </xf>
    <xf numFmtId="0" fontId="0" fillId="0" borderId="4" xfId="0" applyBorder="1" applyAlignment="1">
      <alignment horizontal="left" vertical="top" wrapText="1"/>
    </xf>
    <xf numFmtId="9" fontId="0" fillId="2" borderId="12" xfId="2" applyFont="1" applyFill="1" applyBorder="1" applyAlignment="1" applyProtection="1">
      <alignment horizontal="left" vertical="top" wrapText="1"/>
      <protection locked="0"/>
    </xf>
    <xf numFmtId="9" fontId="0" fillId="2" borderId="11" xfId="2" applyFont="1" applyFill="1" applyBorder="1" applyAlignment="1" applyProtection="1">
      <alignment horizontal="left" vertical="top" wrapText="1"/>
      <protection locked="0"/>
    </xf>
    <xf numFmtId="9" fontId="0" fillId="2" borderId="13" xfId="2" applyFont="1" applyFill="1" applyBorder="1" applyAlignment="1" applyProtection="1">
      <alignment horizontal="left" vertical="top" wrapText="1"/>
      <protection locked="0"/>
    </xf>
    <xf numFmtId="9" fontId="0" fillId="2" borderId="7" xfId="2" applyFont="1" applyFill="1" applyBorder="1" applyAlignment="1" applyProtection="1">
      <alignment horizontal="left" vertical="top" wrapText="1"/>
      <protection locked="0"/>
    </xf>
    <xf numFmtId="9" fontId="0" fillId="2" borderId="14" xfId="2" applyFont="1" applyFill="1" applyBorder="1" applyAlignment="1" applyProtection="1">
      <alignment horizontal="left" vertical="top" wrapText="1"/>
      <protection locked="0"/>
    </xf>
    <xf numFmtId="9" fontId="0" fillId="2" borderId="9" xfId="2" applyFont="1" applyFill="1" applyBorder="1" applyAlignment="1" applyProtection="1">
      <alignment horizontal="left" vertical="top" wrapText="1"/>
      <protection locked="0"/>
    </xf>
    <xf numFmtId="0" fontId="10" fillId="0" borderId="1" xfId="0" applyFont="1" applyBorder="1" applyAlignment="1">
      <alignment horizontal="center"/>
    </xf>
    <xf numFmtId="0" fontId="10" fillId="0" borderId="4" xfId="0" applyFont="1" applyBorder="1" applyAlignment="1">
      <alignment horizontal="center"/>
    </xf>
  </cellXfs>
  <cellStyles count="12">
    <cellStyle name="Hyperlink" xfId="10" builtinId="8"/>
    <cellStyle name="Komma" xfId="1" builtinId="3"/>
    <cellStyle name="Komma 2" xfId="7" xr:uid="{00000000-0005-0000-0000-000002000000}"/>
    <cellStyle name="Procent" xfId="2" builtinId="5"/>
    <cellStyle name="Procent 2" xfId="6" xr:uid="{00000000-0005-0000-0000-000004000000}"/>
    <cellStyle name="Standaard" xfId="0" builtinId="0"/>
    <cellStyle name="Standaard 2" xfId="3" xr:uid="{00000000-0005-0000-0000-000006000000}"/>
    <cellStyle name="Standaard_10Nnacalculatieformulier GGZ 2006 versie 060724" xfId="8" xr:uid="{00000000-0005-0000-0000-000007000000}"/>
    <cellStyle name="Standaard_Concept nac 2004 ent II" xfId="9" xr:uid="{00000000-0005-0000-0000-000008000000}"/>
    <cellStyle name="Standaard_Expertproducten" xfId="4" xr:uid="{00000000-0005-0000-0000-000009000000}"/>
    <cellStyle name="Valuta" xfId="11" builtinId="4"/>
    <cellStyle name="Valuta 2" xfId="5" xr:uid="{00000000-0005-0000-0000-00000A000000}"/>
  </cellStyles>
  <dxfs count="6">
    <dxf>
      <fill>
        <patternFill>
          <bgColor rgb="FFFF9797"/>
        </patternFill>
      </fill>
    </dxf>
    <dxf>
      <fill>
        <patternFill>
          <bgColor rgb="FFFF9797"/>
        </patternFill>
      </fill>
    </dxf>
    <dxf>
      <fill>
        <patternFill>
          <bgColor rgb="FFFF9797"/>
        </patternFill>
      </fill>
    </dxf>
    <dxf>
      <fill>
        <patternFill>
          <bgColor rgb="FFFF9797"/>
        </patternFill>
      </fill>
    </dxf>
    <dxf>
      <fill>
        <patternFill>
          <bgColor rgb="FFFF9797"/>
        </patternFill>
      </fill>
    </dxf>
    <dxf>
      <fill>
        <patternFill>
          <bgColor rgb="FFFF9797"/>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orginkoopELV.GRZ@vgz.n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AA44"/>
  <sheetViews>
    <sheetView showGridLines="0" tabSelected="1" zoomScaleNormal="100" zoomScaleSheetLayoutView="100" workbookViewId="0">
      <pane ySplit="14" topLeftCell="A15" activePane="bottomLeft" state="frozen"/>
      <selection pane="bottomLeft" activeCell="G5" sqref="G5:H5"/>
    </sheetView>
  </sheetViews>
  <sheetFormatPr defaultRowHeight="14.5"/>
  <cols>
    <col min="3" max="3" width="9.54296875" bestFit="1" customWidth="1"/>
    <col min="15" max="15" width="11.453125" customWidth="1"/>
    <col min="27" max="27" width="0" hidden="1" customWidth="1"/>
    <col min="259" max="259" width="9.54296875" bestFit="1" customWidth="1"/>
    <col min="271" max="271" width="11.453125" customWidth="1"/>
    <col min="515" max="515" width="9.54296875" bestFit="1" customWidth="1"/>
    <col min="527" max="527" width="11.453125" customWidth="1"/>
    <col min="771" max="771" width="9.54296875" bestFit="1" customWidth="1"/>
    <col min="783" max="783" width="11.453125" customWidth="1"/>
    <col min="1027" max="1027" width="9.54296875" bestFit="1" customWidth="1"/>
    <col min="1039" max="1039" width="11.453125" customWidth="1"/>
    <col min="1283" max="1283" width="9.54296875" bestFit="1" customWidth="1"/>
    <col min="1295" max="1295" width="11.453125" customWidth="1"/>
    <col min="1539" max="1539" width="9.54296875" bestFit="1" customWidth="1"/>
    <col min="1551" max="1551" width="11.453125" customWidth="1"/>
    <col min="1795" max="1795" width="9.54296875" bestFit="1" customWidth="1"/>
    <col min="1807" max="1807" width="11.453125" customWidth="1"/>
    <col min="2051" max="2051" width="9.54296875" bestFit="1" customWidth="1"/>
    <col min="2063" max="2063" width="11.453125" customWidth="1"/>
    <col min="2307" max="2307" width="9.54296875" bestFit="1" customWidth="1"/>
    <col min="2319" max="2319" width="11.453125" customWidth="1"/>
    <col min="2563" max="2563" width="9.54296875" bestFit="1" customWidth="1"/>
    <col min="2575" max="2575" width="11.453125" customWidth="1"/>
    <col min="2819" max="2819" width="9.54296875" bestFit="1" customWidth="1"/>
    <col min="2831" max="2831" width="11.453125" customWidth="1"/>
    <col min="3075" max="3075" width="9.54296875" bestFit="1" customWidth="1"/>
    <col min="3087" max="3087" width="11.453125" customWidth="1"/>
    <col min="3331" max="3331" width="9.54296875" bestFit="1" customWidth="1"/>
    <col min="3343" max="3343" width="11.453125" customWidth="1"/>
    <col min="3587" max="3587" width="9.54296875" bestFit="1" customWidth="1"/>
    <col min="3599" max="3599" width="11.453125" customWidth="1"/>
    <col min="3843" max="3843" width="9.54296875" bestFit="1" customWidth="1"/>
    <col min="3855" max="3855" width="11.453125" customWidth="1"/>
    <col min="4099" max="4099" width="9.54296875" bestFit="1" customWidth="1"/>
    <col min="4111" max="4111" width="11.453125" customWidth="1"/>
    <col min="4355" max="4355" width="9.54296875" bestFit="1" customWidth="1"/>
    <col min="4367" max="4367" width="11.453125" customWidth="1"/>
    <col min="4611" max="4611" width="9.54296875" bestFit="1" customWidth="1"/>
    <col min="4623" max="4623" width="11.453125" customWidth="1"/>
    <col min="4867" max="4867" width="9.54296875" bestFit="1" customWidth="1"/>
    <col min="4879" max="4879" width="11.453125" customWidth="1"/>
    <col min="5123" max="5123" width="9.54296875" bestFit="1" customWidth="1"/>
    <col min="5135" max="5135" width="11.453125" customWidth="1"/>
    <col min="5379" max="5379" width="9.54296875" bestFit="1" customWidth="1"/>
    <col min="5391" max="5391" width="11.453125" customWidth="1"/>
    <col min="5635" max="5635" width="9.54296875" bestFit="1" customWidth="1"/>
    <col min="5647" max="5647" width="11.453125" customWidth="1"/>
    <col min="5891" max="5891" width="9.54296875" bestFit="1" customWidth="1"/>
    <col min="5903" max="5903" width="11.453125" customWidth="1"/>
    <col min="6147" max="6147" width="9.54296875" bestFit="1" customWidth="1"/>
    <col min="6159" max="6159" width="11.453125" customWidth="1"/>
    <col min="6403" max="6403" width="9.54296875" bestFit="1" customWidth="1"/>
    <col min="6415" max="6415" width="11.453125" customWidth="1"/>
    <col min="6659" max="6659" width="9.54296875" bestFit="1" customWidth="1"/>
    <col min="6671" max="6671" width="11.453125" customWidth="1"/>
    <col min="6915" max="6915" width="9.54296875" bestFit="1" customWidth="1"/>
    <col min="6927" max="6927" width="11.453125" customWidth="1"/>
    <col min="7171" max="7171" width="9.54296875" bestFit="1" customWidth="1"/>
    <col min="7183" max="7183" width="11.453125" customWidth="1"/>
    <col min="7427" max="7427" width="9.54296875" bestFit="1" customWidth="1"/>
    <col min="7439" max="7439" width="11.453125" customWidth="1"/>
    <col min="7683" max="7683" width="9.54296875" bestFit="1" customWidth="1"/>
    <col min="7695" max="7695" width="11.453125" customWidth="1"/>
    <col min="7939" max="7939" width="9.54296875" bestFit="1" customWidth="1"/>
    <col min="7951" max="7951" width="11.453125" customWidth="1"/>
    <col min="8195" max="8195" width="9.54296875" bestFit="1" customWidth="1"/>
    <col min="8207" max="8207" width="11.453125" customWidth="1"/>
    <col min="8451" max="8451" width="9.54296875" bestFit="1" customWidth="1"/>
    <col min="8463" max="8463" width="11.453125" customWidth="1"/>
    <col min="8707" max="8707" width="9.54296875" bestFit="1" customWidth="1"/>
    <col min="8719" max="8719" width="11.453125" customWidth="1"/>
    <col min="8963" max="8963" width="9.54296875" bestFit="1" customWidth="1"/>
    <col min="8975" max="8975" width="11.453125" customWidth="1"/>
    <col min="9219" max="9219" width="9.54296875" bestFit="1" customWidth="1"/>
    <col min="9231" max="9231" width="11.453125" customWidth="1"/>
    <col min="9475" max="9475" width="9.54296875" bestFit="1" customWidth="1"/>
    <col min="9487" max="9487" width="11.453125" customWidth="1"/>
    <col min="9731" max="9731" width="9.54296875" bestFit="1" customWidth="1"/>
    <col min="9743" max="9743" width="11.453125" customWidth="1"/>
    <col min="9987" max="9987" width="9.54296875" bestFit="1" customWidth="1"/>
    <col min="9999" max="9999" width="11.453125" customWidth="1"/>
    <col min="10243" max="10243" width="9.54296875" bestFit="1" customWidth="1"/>
    <col min="10255" max="10255" width="11.453125" customWidth="1"/>
    <col min="10499" max="10499" width="9.54296875" bestFit="1" customWidth="1"/>
    <col min="10511" max="10511" width="11.453125" customWidth="1"/>
    <col min="10755" max="10755" width="9.54296875" bestFit="1" customWidth="1"/>
    <col min="10767" max="10767" width="11.453125" customWidth="1"/>
    <col min="11011" max="11011" width="9.54296875" bestFit="1" customWidth="1"/>
    <col min="11023" max="11023" width="11.453125" customWidth="1"/>
    <col min="11267" max="11267" width="9.54296875" bestFit="1" customWidth="1"/>
    <col min="11279" max="11279" width="11.453125" customWidth="1"/>
    <col min="11523" max="11523" width="9.54296875" bestFit="1" customWidth="1"/>
    <col min="11535" max="11535" width="11.453125" customWidth="1"/>
    <col min="11779" max="11779" width="9.54296875" bestFit="1" customWidth="1"/>
    <col min="11791" max="11791" width="11.453125" customWidth="1"/>
    <col min="12035" max="12035" width="9.54296875" bestFit="1" customWidth="1"/>
    <col min="12047" max="12047" width="11.453125" customWidth="1"/>
    <col min="12291" max="12291" width="9.54296875" bestFit="1" customWidth="1"/>
    <col min="12303" max="12303" width="11.453125" customWidth="1"/>
    <col min="12547" max="12547" width="9.54296875" bestFit="1" customWidth="1"/>
    <col min="12559" max="12559" width="11.453125" customWidth="1"/>
    <col min="12803" max="12803" width="9.54296875" bestFit="1" customWidth="1"/>
    <col min="12815" max="12815" width="11.453125" customWidth="1"/>
    <col min="13059" max="13059" width="9.54296875" bestFit="1" customWidth="1"/>
    <col min="13071" max="13071" width="11.453125" customWidth="1"/>
    <col min="13315" max="13315" width="9.54296875" bestFit="1" customWidth="1"/>
    <col min="13327" max="13327" width="11.453125" customWidth="1"/>
    <col min="13571" max="13571" width="9.54296875" bestFit="1" customWidth="1"/>
    <col min="13583" max="13583" width="11.453125" customWidth="1"/>
    <col min="13827" max="13827" width="9.54296875" bestFit="1" customWidth="1"/>
    <col min="13839" max="13839" width="11.453125" customWidth="1"/>
    <col min="14083" max="14083" width="9.54296875" bestFit="1" customWidth="1"/>
    <col min="14095" max="14095" width="11.453125" customWidth="1"/>
    <col min="14339" max="14339" width="9.54296875" bestFit="1" customWidth="1"/>
    <col min="14351" max="14351" width="11.453125" customWidth="1"/>
    <col min="14595" max="14595" width="9.54296875" bestFit="1" customWidth="1"/>
    <col min="14607" max="14607" width="11.453125" customWidth="1"/>
    <col min="14851" max="14851" width="9.54296875" bestFit="1" customWidth="1"/>
    <col min="14863" max="14863" width="11.453125" customWidth="1"/>
    <col min="15107" max="15107" width="9.54296875" bestFit="1" customWidth="1"/>
    <col min="15119" max="15119" width="11.453125" customWidth="1"/>
    <col min="15363" max="15363" width="9.54296875" bestFit="1" customWidth="1"/>
    <col min="15375" max="15375" width="11.453125" customWidth="1"/>
    <col min="15619" max="15619" width="9.54296875" bestFit="1" customWidth="1"/>
    <col min="15631" max="15631" width="11.453125" customWidth="1"/>
    <col min="15875" max="15875" width="9.54296875" bestFit="1" customWidth="1"/>
    <col min="15887" max="15887" width="11.453125" customWidth="1"/>
    <col min="16131" max="16131" width="9.54296875" bestFit="1" customWidth="1"/>
    <col min="16143" max="16143" width="11.453125" customWidth="1"/>
  </cols>
  <sheetData>
    <row r="1" spans="1:27" ht="18.5">
      <c r="A1" s="23" t="s">
        <v>182</v>
      </c>
      <c r="B1" s="23"/>
      <c r="C1" s="23"/>
      <c r="D1" s="23"/>
      <c r="E1" s="23"/>
      <c r="F1" s="23"/>
      <c r="G1" s="24"/>
      <c r="H1" s="23"/>
      <c r="AA1" t="s">
        <v>0</v>
      </c>
    </row>
    <row r="2" spans="1:27">
      <c r="A2" s="22"/>
      <c r="B2" s="22"/>
      <c r="C2" s="22"/>
      <c r="D2" s="22"/>
      <c r="E2" s="22"/>
      <c r="F2" s="22"/>
      <c r="G2" s="22"/>
      <c r="H2" s="25"/>
      <c r="AA2" t="s">
        <v>1</v>
      </c>
    </row>
    <row r="3" spans="1:27">
      <c r="A3" s="26" t="s">
        <v>2</v>
      </c>
      <c r="B3" s="27"/>
      <c r="C3" s="131">
        <v>45292</v>
      </c>
      <c r="D3" s="28"/>
      <c r="E3" s="28"/>
      <c r="F3" s="28"/>
      <c r="G3" s="28"/>
      <c r="H3" s="28"/>
    </row>
    <row r="4" spans="1:27">
      <c r="A4" s="29"/>
      <c r="B4" s="28"/>
      <c r="C4" s="28"/>
      <c r="D4" s="28"/>
      <c r="E4" s="28"/>
      <c r="F4" s="28"/>
      <c r="G4" s="28"/>
      <c r="H4" s="30"/>
    </row>
    <row r="5" spans="1:27">
      <c r="A5" s="125" t="s">
        <v>3</v>
      </c>
      <c r="B5" s="31"/>
      <c r="C5" s="31"/>
      <c r="D5" s="31"/>
      <c r="E5" s="31"/>
      <c r="F5" s="27"/>
      <c r="G5" s="184"/>
      <c r="H5" s="185"/>
    </row>
    <row r="6" spans="1:27">
      <c r="A6" s="32"/>
      <c r="B6" s="28"/>
      <c r="C6" s="33"/>
      <c r="D6" s="33"/>
      <c r="E6" s="28"/>
      <c r="F6" s="28"/>
      <c r="G6" s="28"/>
      <c r="H6" s="28"/>
    </row>
    <row r="7" spans="1:27">
      <c r="A7" s="29" t="s">
        <v>4</v>
      </c>
      <c r="B7" s="29"/>
      <c r="C7" s="186"/>
      <c r="D7" s="186"/>
      <c r="E7" s="186"/>
      <c r="F7" s="186"/>
      <c r="G7" s="186"/>
      <c r="H7" s="186"/>
    </row>
    <row r="8" spans="1:27">
      <c r="A8" s="187" t="s">
        <v>5</v>
      </c>
      <c r="B8" s="188"/>
      <c r="C8" s="175"/>
      <c r="D8" s="176"/>
      <c r="E8" s="176"/>
      <c r="F8" s="176"/>
      <c r="G8" s="176"/>
      <c r="H8" s="177"/>
    </row>
    <row r="9" spans="1:27">
      <c r="A9" s="187" t="s">
        <v>6</v>
      </c>
      <c r="B9" s="188"/>
      <c r="C9" s="175"/>
      <c r="D9" s="176"/>
      <c r="E9" s="176"/>
      <c r="F9" s="176"/>
      <c r="G9" s="176"/>
      <c r="H9" s="177"/>
    </row>
    <row r="10" spans="1:27">
      <c r="A10" s="179" t="s">
        <v>7</v>
      </c>
      <c r="B10" s="180"/>
      <c r="C10" s="175"/>
      <c r="D10" s="176"/>
      <c r="E10" s="176"/>
      <c r="F10" s="176"/>
      <c r="G10" s="176"/>
      <c r="H10" s="177"/>
    </row>
    <row r="11" spans="1:27">
      <c r="A11" s="179" t="s">
        <v>8</v>
      </c>
      <c r="B11" s="180"/>
      <c r="C11" s="175"/>
      <c r="D11" s="176"/>
      <c r="E11" s="176"/>
      <c r="F11" s="176"/>
      <c r="G11" s="176"/>
      <c r="H11" s="177"/>
    </row>
    <row r="12" spans="1:27">
      <c r="A12" s="179" t="s">
        <v>9</v>
      </c>
      <c r="B12" s="180"/>
      <c r="C12" s="175"/>
      <c r="D12" s="176"/>
      <c r="E12" s="176"/>
      <c r="F12" s="176"/>
      <c r="G12" s="176"/>
      <c r="H12" s="177"/>
    </row>
    <row r="13" spans="1:27">
      <c r="A13" s="179" t="s">
        <v>10</v>
      </c>
      <c r="B13" s="180"/>
      <c r="C13" s="175"/>
      <c r="D13" s="176"/>
      <c r="E13" s="176"/>
      <c r="F13" s="176"/>
      <c r="G13" s="176"/>
      <c r="H13" s="177"/>
    </row>
    <row r="14" spans="1:27">
      <c r="A14" s="34"/>
      <c r="B14" s="34"/>
      <c r="C14" s="34"/>
      <c r="D14" s="34"/>
      <c r="E14" s="34"/>
      <c r="F14" s="34"/>
      <c r="G14" s="34"/>
      <c r="H14" s="34"/>
    </row>
    <row r="15" spans="1:27">
      <c r="A15" s="34"/>
      <c r="B15" s="34"/>
      <c r="C15" s="34"/>
      <c r="D15" s="34"/>
      <c r="E15" s="34"/>
      <c r="F15" s="34"/>
      <c r="G15" s="34"/>
      <c r="H15" s="34"/>
    </row>
    <row r="16" spans="1:27" ht="15.5">
      <c r="A16" s="138" t="s">
        <v>11</v>
      </c>
    </row>
    <row r="17" spans="1:17">
      <c r="A17" t="s">
        <v>12</v>
      </c>
    </row>
    <row r="18" spans="1:17">
      <c r="A18" t="s">
        <v>175</v>
      </c>
      <c r="K18" s="181" t="s">
        <v>13</v>
      </c>
      <c r="L18" s="181"/>
      <c r="M18" s="181"/>
      <c r="N18" s="181"/>
      <c r="O18" s="133"/>
      <c r="P18" s="133"/>
      <c r="Q18" s="133"/>
    </row>
    <row r="19" spans="1:17">
      <c r="A19" t="s">
        <v>179</v>
      </c>
    </row>
    <row r="21" spans="1:17">
      <c r="A21" t="s">
        <v>14</v>
      </c>
    </row>
    <row r="23" spans="1:17" ht="25.5" customHeight="1">
      <c r="A23" s="171" t="s">
        <v>183</v>
      </c>
      <c r="B23" s="171"/>
      <c r="C23" s="171"/>
      <c r="D23" s="171"/>
      <c r="E23" s="171"/>
      <c r="F23" s="171"/>
      <c r="G23" s="171"/>
      <c r="H23" s="171"/>
      <c r="I23" s="171"/>
      <c r="J23" s="171"/>
      <c r="K23" s="171"/>
      <c r="L23" s="171"/>
      <c r="M23" s="171"/>
      <c r="N23" s="171"/>
      <c r="O23" s="171"/>
      <c r="P23" s="132"/>
    </row>
    <row r="24" spans="1:17" ht="38.15" customHeight="1">
      <c r="A24" s="178" t="s">
        <v>178</v>
      </c>
      <c r="B24" s="178"/>
      <c r="C24" s="178"/>
      <c r="D24" s="178"/>
      <c r="E24" s="178"/>
      <c r="F24" s="178"/>
      <c r="G24" s="178"/>
      <c r="H24" s="178"/>
      <c r="I24" s="178"/>
      <c r="J24" s="178"/>
      <c r="K24" s="178"/>
      <c r="L24" s="178"/>
      <c r="M24" s="178"/>
      <c r="N24" s="178"/>
      <c r="O24" s="178"/>
      <c r="P24" s="132"/>
    </row>
    <row r="25" spans="1:17">
      <c r="A25" s="140" t="s">
        <v>15</v>
      </c>
      <c r="B25" s="140"/>
      <c r="C25" s="140"/>
      <c r="D25" s="140"/>
      <c r="E25" s="140"/>
      <c r="F25" s="140"/>
      <c r="G25" s="140"/>
      <c r="H25" s="140"/>
      <c r="I25" s="140"/>
      <c r="J25" s="140"/>
      <c r="K25" s="140"/>
      <c r="L25" s="140"/>
      <c r="M25" s="140"/>
      <c r="N25" s="140"/>
      <c r="O25" s="140"/>
      <c r="P25" s="132"/>
    </row>
    <row r="26" spans="1:17">
      <c r="A26" s="140" t="s">
        <v>16</v>
      </c>
      <c r="B26" s="140"/>
      <c r="C26" s="140"/>
      <c r="D26" s="140"/>
      <c r="E26" s="140"/>
      <c r="F26" s="140"/>
      <c r="G26" s="140"/>
      <c r="H26" s="140"/>
      <c r="I26" s="140"/>
      <c r="J26" s="140"/>
      <c r="K26" s="140"/>
      <c r="L26" s="140"/>
      <c r="M26" s="140"/>
      <c r="N26" s="140"/>
      <c r="O26" s="140"/>
      <c r="P26" s="132"/>
    </row>
    <row r="27" spans="1:17" ht="17.25" customHeight="1">
      <c r="A27" s="173" t="s">
        <v>17</v>
      </c>
      <c r="B27" s="173"/>
      <c r="C27" s="173"/>
      <c r="D27" s="173"/>
      <c r="E27" s="173"/>
      <c r="F27" s="173"/>
      <c r="G27" s="173"/>
      <c r="H27" s="173"/>
      <c r="I27" s="173"/>
      <c r="J27" s="175"/>
      <c r="K27" s="176"/>
      <c r="L27" s="176"/>
      <c r="M27" s="176"/>
      <c r="N27" s="176"/>
      <c r="O27" s="177"/>
      <c r="P27" s="132"/>
    </row>
    <row r="28" spans="1:17">
      <c r="A28" s="139"/>
      <c r="B28" s="139"/>
      <c r="C28" s="139"/>
      <c r="D28" s="139"/>
      <c r="E28" s="139"/>
      <c r="F28" s="139"/>
      <c r="G28" s="139"/>
      <c r="H28" s="139"/>
      <c r="I28" s="139"/>
      <c r="J28" s="139"/>
      <c r="K28" s="139"/>
      <c r="L28" s="139"/>
      <c r="M28" s="139"/>
      <c r="N28" s="139"/>
      <c r="O28" s="139"/>
      <c r="P28" s="132"/>
    </row>
    <row r="29" spans="1:17">
      <c r="A29" s="139" t="s">
        <v>176</v>
      </c>
      <c r="B29" s="139"/>
      <c r="C29" s="139"/>
      <c r="D29" s="139"/>
      <c r="E29" s="139"/>
      <c r="F29" s="139"/>
      <c r="G29" s="139"/>
      <c r="H29" s="139"/>
      <c r="I29" s="139"/>
      <c r="J29" s="139"/>
      <c r="K29" s="139"/>
      <c r="L29" s="139"/>
      <c r="M29" s="139"/>
      <c r="N29" s="139"/>
      <c r="O29" s="139"/>
      <c r="P29" s="132"/>
    </row>
    <row r="30" spans="1:17">
      <c r="A30" s="173" t="s">
        <v>18</v>
      </c>
      <c r="B30" s="173"/>
      <c r="C30" s="173"/>
      <c r="D30" s="173"/>
      <c r="E30" s="173"/>
      <c r="F30" s="173"/>
      <c r="G30" s="173"/>
      <c r="H30" s="173"/>
      <c r="I30" s="173"/>
      <c r="J30" s="173"/>
      <c r="K30" s="173"/>
      <c r="L30" s="173"/>
      <c r="M30" s="173"/>
      <c r="N30" s="173"/>
      <c r="O30" s="173"/>
      <c r="P30" s="132"/>
    </row>
    <row r="31" spans="1:17">
      <c r="A31" s="141"/>
      <c r="B31" s="141"/>
      <c r="C31" s="141"/>
      <c r="D31" s="141"/>
      <c r="E31" s="141"/>
      <c r="F31" s="141"/>
      <c r="G31" s="141"/>
      <c r="H31" s="141"/>
      <c r="I31" s="141"/>
      <c r="J31" s="141"/>
      <c r="K31" s="141"/>
      <c r="L31" s="141"/>
      <c r="M31" s="141"/>
      <c r="N31" s="141"/>
      <c r="O31" s="141"/>
      <c r="P31" s="132"/>
    </row>
    <row r="32" spans="1:17" ht="18.5">
      <c r="A32" s="171" t="s">
        <v>19</v>
      </c>
      <c r="B32" s="171"/>
      <c r="C32" s="171"/>
      <c r="D32" s="171"/>
      <c r="E32" s="171"/>
      <c r="F32" s="171"/>
      <c r="G32" s="171"/>
      <c r="H32" s="171"/>
      <c r="I32" s="171"/>
      <c r="J32" s="171"/>
      <c r="K32" s="171"/>
      <c r="L32" s="171"/>
      <c r="M32" s="171"/>
      <c r="N32" s="171"/>
      <c r="O32" s="171"/>
      <c r="P32" s="132"/>
    </row>
    <row r="33" spans="1:16" ht="11.25" customHeight="1">
      <c r="A33" s="136"/>
      <c r="B33" s="137"/>
      <c r="C33" s="137"/>
      <c r="D33" s="137"/>
      <c r="E33" s="137"/>
      <c r="F33" s="137"/>
      <c r="G33" s="137"/>
      <c r="H33" s="137"/>
      <c r="I33" s="137"/>
      <c r="J33" s="137"/>
      <c r="K33" s="137"/>
      <c r="L33" s="137"/>
      <c r="M33" s="137"/>
      <c r="N33" s="137"/>
      <c r="O33" s="137"/>
      <c r="P33" s="132"/>
    </row>
    <row r="34" spans="1:16" ht="15" customHeight="1">
      <c r="A34" s="172" t="s">
        <v>181</v>
      </c>
      <c r="B34" s="172"/>
      <c r="C34" s="172"/>
      <c r="D34" s="172"/>
      <c r="E34" s="172"/>
      <c r="F34" s="172"/>
      <c r="G34" s="172"/>
      <c r="H34" s="172"/>
      <c r="I34" s="172"/>
      <c r="J34" s="172"/>
      <c r="K34" s="172"/>
      <c r="L34" s="172"/>
      <c r="M34" s="172"/>
      <c r="N34" s="172"/>
      <c r="O34" s="172"/>
      <c r="P34" s="132"/>
    </row>
    <row r="35" spans="1:16" ht="15" customHeight="1">
      <c r="A35" s="172"/>
      <c r="B35" s="172"/>
      <c r="C35" s="172"/>
      <c r="D35" s="172"/>
      <c r="E35" s="172"/>
      <c r="F35" s="172"/>
      <c r="G35" s="172"/>
      <c r="H35" s="172"/>
      <c r="I35" s="172"/>
      <c r="J35" s="172"/>
      <c r="K35" s="172"/>
      <c r="L35" s="172"/>
      <c r="M35" s="172"/>
      <c r="N35" s="172"/>
      <c r="O35" s="172"/>
      <c r="P35" s="132"/>
    </row>
    <row r="36" spans="1:16" ht="15" customHeight="1">
      <c r="A36" s="172"/>
      <c r="B36" s="172"/>
      <c r="C36" s="172"/>
      <c r="D36" s="172"/>
      <c r="E36" s="172"/>
      <c r="F36" s="172"/>
      <c r="G36" s="172"/>
      <c r="H36" s="172"/>
      <c r="I36" s="172"/>
      <c r="J36" s="172"/>
      <c r="K36" s="172"/>
      <c r="L36" s="172"/>
      <c r="M36" s="172"/>
      <c r="N36" s="172"/>
      <c r="O36" s="172"/>
      <c r="P36" s="132"/>
    </row>
    <row r="37" spans="1:16" ht="14.15" customHeight="1">
      <c r="A37" s="172"/>
      <c r="B37" s="172"/>
      <c r="C37" s="172"/>
      <c r="D37" s="172"/>
      <c r="E37" s="172"/>
      <c r="F37" s="172"/>
      <c r="G37" s="172"/>
      <c r="H37" s="172"/>
      <c r="I37" s="172"/>
      <c r="J37" s="172"/>
      <c r="K37" s="172"/>
      <c r="L37" s="172"/>
      <c r="M37" s="172"/>
      <c r="N37" s="172"/>
      <c r="O37" s="172"/>
      <c r="P37" s="132"/>
    </row>
    <row r="38" spans="1:16" ht="181.5" customHeight="1">
      <c r="A38" s="172"/>
      <c r="B38" s="172"/>
      <c r="C38" s="172"/>
      <c r="D38" s="172"/>
      <c r="E38" s="172"/>
      <c r="F38" s="172"/>
      <c r="G38" s="172"/>
      <c r="H38" s="172"/>
      <c r="I38" s="172"/>
      <c r="J38" s="172"/>
      <c r="K38" s="172"/>
      <c r="L38" s="172"/>
      <c r="M38" s="172"/>
      <c r="N38" s="172"/>
      <c r="O38" s="172"/>
      <c r="P38" s="132"/>
    </row>
    <row r="39" spans="1:16" ht="218.5" customHeight="1">
      <c r="A39" s="172"/>
      <c r="B39" s="172"/>
      <c r="C39" s="172"/>
      <c r="D39" s="172"/>
      <c r="E39" s="172"/>
      <c r="F39" s="172"/>
      <c r="G39" s="172"/>
      <c r="H39" s="172"/>
      <c r="I39" s="172"/>
      <c r="J39" s="172"/>
      <c r="K39" s="172"/>
      <c r="L39" s="172"/>
      <c r="M39" s="172"/>
      <c r="N39" s="172"/>
      <c r="O39" s="172"/>
      <c r="P39" s="132"/>
    </row>
    <row r="40" spans="1:16" ht="37" customHeight="1">
      <c r="A40" s="172" t="s">
        <v>180</v>
      </c>
      <c r="B40" s="173"/>
      <c r="C40" s="173"/>
      <c r="D40" s="173"/>
      <c r="E40" s="173"/>
      <c r="F40" s="173"/>
      <c r="G40" s="173"/>
      <c r="H40" s="173"/>
      <c r="I40" s="173"/>
      <c r="J40" s="173"/>
      <c r="K40" s="173"/>
      <c r="L40" s="173"/>
      <c r="M40" s="173"/>
      <c r="N40" s="173"/>
      <c r="O40" s="173"/>
      <c r="P40" s="132"/>
    </row>
    <row r="41" spans="1:16">
      <c r="A41" s="182"/>
      <c r="B41" s="183"/>
      <c r="C41" s="183"/>
      <c r="D41" s="183"/>
      <c r="E41" s="183"/>
      <c r="F41" s="183"/>
      <c r="G41" s="183"/>
      <c r="H41" s="183"/>
      <c r="I41" s="183"/>
      <c r="J41" s="183"/>
      <c r="K41" s="183"/>
      <c r="L41" s="183"/>
      <c r="M41" s="183"/>
      <c r="N41" s="183"/>
      <c r="O41" s="183"/>
      <c r="P41" s="132"/>
    </row>
    <row r="42" spans="1:16" ht="18.5">
      <c r="A42" s="171" t="s">
        <v>177</v>
      </c>
      <c r="B42" s="171"/>
      <c r="C42" s="171"/>
      <c r="D42" s="171"/>
      <c r="E42" s="171"/>
      <c r="F42" s="171"/>
      <c r="G42" s="171"/>
      <c r="H42" s="171"/>
      <c r="I42" s="171"/>
      <c r="J42" s="171"/>
      <c r="K42" s="171"/>
      <c r="L42" s="171"/>
      <c r="M42" s="171"/>
      <c r="N42" s="171"/>
      <c r="O42" s="171"/>
      <c r="P42" s="132"/>
    </row>
    <row r="43" spans="1:16" ht="174.65" customHeight="1">
      <c r="A43" s="174" t="s">
        <v>184</v>
      </c>
      <c r="B43" s="173"/>
      <c r="C43" s="173"/>
      <c r="D43" s="173"/>
      <c r="E43" s="173"/>
      <c r="F43" s="173"/>
      <c r="G43" s="173"/>
      <c r="H43" s="173"/>
      <c r="I43" s="173"/>
      <c r="J43" s="173"/>
      <c r="K43" s="173"/>
      <c r="L43" s="173"/>
      <c r="M43" s="173"/>
      <c r="N43" s="173"/>
      <c r="O43" s="173"/>
      <c r="P43" s="132"/>
    </row>
    <row r="44" spans="1:16">
      <c r="A44" s="134"/>
      <c r="B44" s="134"/>
      <c r="C44" s="134"/>
      <c r="D44" s="134"/>
      <c r="E44" s="134"/>
      <c r="F44" s="134"/>
      <c r="G44" s="134"/>
      <c r="H44" s="134"/>
      <c r="I44" s="134"/>
      <c r="J44" s="134"/>
      <c r="K44" s="134"/>
      <c r="L44" s="134"/>
      <c r="M44" s="134"/>
      <c r="N44" s="134"/>
      <c r="O44" s="134"/>
    </row>
  </sheetData>
  <sheetProtection algorithmName="SHA-512" hashValue="vag8/yhnAkixUpqQz59UA6+gqFv4jFiss4oxyqsCCfk+QZ4N4dwdqmmDzoC5VYgEiWr/+tIxJxanVBdvb03NCQ==" saltValue="yMJyYwRDZBVrrAZoU0PAjg==" spinCount="100000" sheet="1" objects="1" scenarios="1"/>
  <mergeCells count="26">
    <mergeCell ref="A11:B11"/>
    <mergeCell ref="C11:H11"/>
    <mergeCell ref="A12:B12"/>
    <mergeCell ref="G5:H5"/>
    <mergeCell ref="C7:H7"/>
    <mergeCell ref="A8:B8"/>
    <mergeCell ref="C8:H8"/>
    <mergeCell ref="A10:B10"/>
    <mergeCell ref="C10:H10"/>
    <mergeCell ref="A9:B9"/>
    <mergeCell ref="C9:H9"/>
    <mergeCell ref="A32:O32"/>
    <mergeCell ref="A34:O39"/>
    <mergeCell ref="A40:O40"/>
    <mergeCell ref="A43:O43"/>
    <mergeCell ref="C12:H12"/>
    <mergeCell ref="A23:O23"/>
    <mergeCell ref="A24:O24"/>
    <mergeCell ref="A13:B13"/>
    <mergeCell ref="C13:H13"/>
    <mergeCell ref="K18:N18"/>
    <mergeCell ref="A30:O30"/>
    <mergeCell ref="A27:I27"/>
    <mergeCell ref="J27:O27"/>
    <mergeCell ref="A41:O41"/>
    <mergeCell ref="A42:O42"/>
  </mergeCells>
  <dataValidations count="1">
    <dataValidation type="list" allowBlank="1" showInputMessage="1" showErrorMessage="1" sqref="J27:O27" xr:uid="{879B45EF-F392-4654-AAF8-5AC14FFF200C}">
      <formula1>$AA$1:$AA$2</formula1>
    </dataValidation>
  </dataValidations>
  <hyperlinks>
    <hyperlink ref="K18" r:id="rId1" xr:uid="{B5CAA1B1-CEE6-4349-A7ED-87D95B041015}"/>
  </hyperlinks>
  <pageMargins left="0.7" right="0.7" top="0.75" bottom="0.75" header="0.3" footer="0.3"/>
  <pageSetup paperSize="9" scale="6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AV83"/>
  <sheetViews>
    <sheetView showGridLines="0" zoomScale="75" zoomScaleNormal="75" zoomScaleSheetLayoutView="100" workbookViewId="0">
      <pane ySplit="3" topLeftCell="A4" activePane="bottomLeft" state="frozen"/>
      <selection pane="bottomLeft" activeCell="C1" sqref="C1"/>
    </sheetView>
  </sheetViews>
  <sheetFormatPr defaultColWidth="9.1796875" defaultRowHeight="13.5"/>
  <cols>
    <col min="1" max="1" width="17.453125" style="3" customWidth="1"/>
    <col min="2" max="2" width="14.54296875" style="3" bestFit="1" customWidth="1"/>
    <col min="3" max="3" width="167.54296875" style="2" customWidth="1"/>
    <col min="4" max="4" width="20" style="2" customWidth="1"/>
    <col min="5" max="5" width="20.1796875" style="2" customWidth="1"/>
    <col min="6" max="6" width="20.453125" style="2" customWidth="1"/>
    <col min="7" max="7" width="16.54296875" style="2" customWidth="1"/>
    <col min="8" max="20" width="16.54296875" style="3" customWidth="1"/>
    <col min="21" max="21" width="20.81640625" style="4" customWidth="1"/>
    <col min="22" max="22" width="16.453125" style="3" customWidth="1"/>
    <col min="23" max="23" width="20" style="4" customWidth="1"/>
    <col min="24" max="24" width="16.54296875" style="4" customWidth="1"/>
    <col min="25" max="25" width="16.54296875" style="5" customWidth="1"/>
    <col min="26" max="26" width="27.453125" style="3" customWidth="1"/>
    <col min="27" max="27" width="11.54296875" style="3" bestFit="1" customWidth="1"/>
    <col min="28" max="47" width="16.54296875" style="3" customWidth="1"/>
    <col min="48" max="48" width="0" style="3" hidden="1" customWidth="1"/>
    <col min="49" max="254" width="9.1796875" style="3"/>
    <col min="255" max="255" width="100.54296875" style="3" customWidth="1"/>
    <col min="256" max="256" width="20" style="3" customWidth="1"/>
    <col min="257" max="257" width="17.81640625" style="3" customWidth="1"/>
    <col min="258" max="303" width="16.54296875" style="3" customWidth="1"/>
    <col min="304" max="304" width="0" style="3" hidden="1" customWidth="1"/>
    <col min="305" max="510" width="9.1796875" style="3"/>
    <col min="511" max="511" width="100.54296875" style="3" customWidth="1"/>
    <col min="512" max="512" width="20" style="3" customWidth="1"/>
    <col min="513" max="513" width="17.81640625" style="3" customWidth="1"/>
    <col min="514" max="559" width="16.54296875" style="3" customWidth="1"/>
    <col min="560" max="560" width="0" style="3" hidden="1" customWidth="1"/>
    <col min="561" max="766" width="9.1796875" style="3"/>
    <col min="767" max="767" width="100.54296875" style="3" customWidth="1"/>
    <col min="768" max="768" width="20" style="3" customWidth="1"/>
    <col min="769" max="769" width="17.81640625" style="3" customWidth="1"/>
    <col min="770" max="815" width="16.54296875" style="3" customWidth="1"/>
    <col min="816" max="816" width="0" style="3" hidden="1" customWidth="1"/>
    <col min="817" max="1022" width="9.1796875" style="3"/>
    <col min="1023" max="1023" width="100.54296875" style="3" customWidth="1"/>
    <col min="1024" max="1024" width="20" style="3" customWidth="1"/>
    <col min="1025" max="1025" width="17.81640625" style="3" customWidth="1"/>
    <col min="1026" max="1071" width="16.54296875" style="3" customWidth="1"/>
    <col min="1072" max="1072" width="0" style="3" hidden="1" customWidth="1"/>
    <col min="1073" max="1278" width="9.1796875" style="3"/>
    <col min="1279" max="1279" width="100.54296875" style="3" customWidth="1"/>
    <col min="1280" max="1280" width="20" style="3" customWidth="1"/>
    <col min="1281" max="1281" width="17.81640625" style="3" customWidth="1"/>
    <col min="1282" max="1327" width="16.54296875" style="3" customWidth="1"/>
    <col min="1328" max="1328" width="0" style="3" hidden="1" customWidth="1"/>
    <col min="1329" max="1534" width="9.1796875" style="3"/>
    <col min="1535" max="1535" width="100.54296875" style="3" customWidth="1"/>
    <col min="1536" max="1536" width="20" style="3" customWidth="1"/>
    <col min="1537" max="1537" width="17.81640625" style="3" customWidth="1"/>
    <col min="1538" max="1583" width="16.54296875" style="3" customWidth="1"/>
    <col min="1584" max="1584" width="0" style="3" hidden="1" customWidth="1"/>
    <col min="1585" max="1790" width="9.1796875" style="3"/>
    <col min="1791" max="1791" width="100.54296875" style="3" customWidth="1"/>
    <col min="1792" max="1792" width="20" style="3" customWidth="1"/>
    <col min="1793" max="1793" width="17.81640625" style="3" customWidth="1"/>
    <col min="1794" max="1839" width="16.54296875" style="3" customWidth="1"/>
    <col min="1840" max="1840" width="0" style="3" hidden="1" customWidth="1"/>
    <col min="1841" max="2046" width="9.1796875" style="3"/>
    <col min="2047" max="2047" width="100.54296875" style="3" customWidth="1"/>
    <col min="2048" max="2048" width="20" style="3" customWidth="1"/>
    <col min="2049" max="2049" width="17.81640625" style="3" customWidth="1"/>
    <col min="2050" max="2095" width="16.54296875" style="3" customWidth="1"/>
    <col min="2096" max="2096" width="0" style="3" hidden="1" customWidth="1"/>
    <col min="2097" max="2302" width="9.1796875" style="3"/>
    <col min="2303" max="2303" width="100.54296875" style="3" customWidth="1"/>
    <col min="2304" max="2304" width="20" style="3" customWidth="1"/>
    <col min="2305" max="2305" width="17.81640625" style="3" customWidth="1"/>
    <col min="2306" max="2351" width="16.54296875" style="3" customWidth="1"/>
    <col min="2352" max="2352" width="0" style="3" hidden="1" customWidth="1"/>
    <col min="2353" max="2558" width="9.1796875" style="3"/>
    <col min="2559" max="2559" width="100.54296875" style="3" customWidth="1"/>
    <col min="2560" max="2560" width="20" style="3" customWidth="1"/>
    <col min="2561" max="2561" width="17.81640625" style="3" customWidth="1"/>
    <col min="2562" max="2607" width="16.54296875" style="3" customWidth="1"/>
    <col min="2608" max="2608" width="0" style="3" hidden="1" customWidth="1"/>
    <col min="2609" max="2814" width="9.1796875" style="3"/>
    <col min="2815" max="2815" width="100.54296875" style="3" customWidth="1"/>
    <col min="2816" max="2816" width="20" style="3" customWidth="1"/>
    <col min="2817" max="2817" width="17.81640625" style="3" customWidth="1"/>
    <col min="2818" max="2863" width="16.54296875" style="3" customWidth="1"/>
    <col min="2864" max="2864" width="0" style="3" hidden="1" customWidth="1"/>
    <col min="2865" max="3070" width="9.1796875" style="3"/>
    <col min="3071" max="3071" width="100.54296875" style="3" customWidth="1"/>
    <col min="3072" max="3072" width="20" style="3" customWidth="1"/>
    <col min="3073" max="3073" width="17.81640625" style="3" customWidth="1"/>
    <col min="3074" max="3119" width="16.54296875" style="3" customWidth="1"/>
    <col min="3120" max="3120" width="0" style="3" hidden="1" customWidth="1"/>
    <col min="3121" max="3326" width="9.1796875" style="3"/>
    <col min="3327" max="3327" width="100.54296875" style="3" customWidth="1"/>
    <col min="3328" max="3328" width="20" style="3" customWidth="1"/>
    <col min="3329" max="3329" width="17.81640625" style="3" customWidth="1"/>
    <col min="3330" max="3375" width="16.54296875" style="3" customWidth="1"/>
    <col min="3376" max="3376" width="0" style="3" hidden="1" customWidth="1"/>
    <col min="3377" max="3582" width="9.1796875" style="3"/>
    <col min="3583" max="3583" width="100.54296875" style="3" customWidth="1"/>
    <col min="3584" max="3584" width="20" style="3" customWidth="1"/>
    <col min="3585" max="3585" width="17.81640625" style="3" customWidth="1"/>
    <col min="3586" max="3631" width="16.54296875" style="3" customWidth="1"/>
    <col min="3632" max="3632" width="0" style="3" hidden="1" customWidth="1"/>
    <col min="3633" max="3838" width="9.1796875" style="3"/>
    <col min="3839" max="3839" width="100.54296875" style="3" customWidth="1"/>
    <col min="3840" max="3840" width="20" style="3" customWidth="1"/>
    <col min="3841" max="3841" width="17.81640625" style="3" customWidth="1"/>
    <col min="3842" max="3887" width="16.54296875" style="3" customWidth="1"/>
    <col min="3888" max="3888" width="0" style="3" hidden="1" customWidth="1"/>
    <col min="3889" max="4094" width="9.1796875" style="3"/>
    <col min="4095" max="4095" width="100.54296875" style="3" customWidth="1"/>
    <col min="4096" max="4096" width="20" style="3" customWidth="1"/>
    <col min="4097" max="4097" width="17.81640625" style="3" customWidth="1"/>
    <col min="4098" max="4143" width="16.54296875" style="3" customWidth="1"/>
    <col min="4144" max="4144" width="0" style="3" hidden="1" customWidth="1"/>
    <col min="4145" max="4350" width="9.1796875" style="3"/>
    <col min="4351" max="4351" width="100.54296875" style="3" customWidth="1"/>
    <col min="4352" max="4352" width="20" style="3" customWidth="1"/>
    <col min="4353" max="4353" width="17.81640625" style="3" customWidth="1"/>
    <col min="4354" max="4399" width="16.54296875" style="3" customWidth="1"/>
    <col min="4400" max="4400" width="0" style="3" hidden="1" customWidth="1"/>
    <col min="4401" max="4606" width="9.1796875" style="3"/>
    <col min="4607" max="4607" width="100.54296875" style="3" customWidth="1"/>
    <col min="4608" max="4608" width="20" style="3" customWidth="1"/>
    <col min="4609" max="4609" width="17.81640625" style="3" customWidth="1"/>
    <col min="4610" max="4655" width="16.54296875" style="3" customWidth="1"/>
    <col min="4656" max="4656" width="0" style="3" hidden="1" customWidth="1"/>
    <col min="4657" max="4862" width="9.1796875" style="3"/>
    <col min="4863" max="4863" width="100.54296875" style="3" customWidth="1"/>
    <col min="4864" max="4864" width="20" style="3" customWidth="1"/>
    <col min="4865" max="4865" width="17.81640625" style="3" customWidth="1"/>
    <col min="4866" max="4911" width="16.54296875" style="3" customWidth="1"/>
    <col min="4912" max="4912" width="0" style="3" hidden="1" customWidth="1"/>
    <col min="4913" max="5118" width="9.1796875" style="3"/>
    <col min="5119" max="5119" width="100.54296875" style="3" customWidth="1"/>
    <col min="5120" max="5120" width="20" style="3" customWidth="1"/>
    <col min="5121" max="5121" width="17.81640625" style="3" customWidth="1"/>
    <col min="5122" max="5167" width="16.54296875" style="3" customWidth="1"/>
    <col min="5168" max="5168" width="0" style="3" hidden="1" customWidth="1"/>
    <col min="5169" max="5374" width="9.1796875" style="3"/>
    <col min="5375" max="5375" width="100.54296875" style="3" customWidth="1"/>
    <col min="5376" max="5376" width="20" style="3" customWidth="1"/>
    <col min="5377" max="5377" width="17.81640625" style="3" customWidth="1"/>
    <col min="5378" max="5423" width="16.54296875" style="3" customWidth="1"/>
    <col min="5424" max="5424" width="0" style="3" hidden="1" customWidth="1"/>
    <col min="5425" max="5630" width="9.1796875" style="3"/>
    <col min="5631" max="5631" width="100.54296875" style="3" customWidth="1"/>
    <col min="5632" max="5632" width="20" style="3" customWidth="1"/>
    <col min="5633" max="5633" width="17.81640625" style="3" customWidth="1"/>
    <col min="5634" max="5679" width="16.54296875" style="3" customWidth="1"/>
    <col min="5680" max="5680" width="0" style="3" hidden="1" customWidth="1"/>
    <col min="5681" max="5886" width="9.1796875" style="3"/>
    <col min="5887" max="5887" width="100.54296875" style="3" customWidth="1"/>
    <col min="5888" max="5888" width="20" style="3" customWidth="1"/>
    <col min="5889" max="5889" width="17.81640625" style="3" customWidth="1"/>
    <col min="5890" max="5935" width="16.54296875" style="3" customWidth="1"/>
    <col min="5936" max="5936" width="0" style="3" hidden="1" customWidth="1"/>
    <col min="5937" max="6142" width="9.1796875" style="3"/>
    <col min="6143" max="6143" width="100.54296875" style="3" customWidth="1"/>
    <col min="6144" max="6144" width="20" style="3" customWidth="1"/>
    <col min="6145" max="6145" width="17.81640625" style="3" customWidth="1"/>
    <col min="6146" max="6191" width="16.54296875" style="3" customWidth="1"/>
    <col min="6192" max="6192" width="0" style="3" hidden="1" customWidth="1"/>
    <col min="6193" max="6398" width="9.1796875" style="3"/>
    <col min="6399" max="6399" width="100.54296875" style="3" customWidth="1"/>
    <col min="6400" max="6400" width="20" style="3" customWidth="1"/>
    <col min="6401" max="6401" width="17.81640625" style="3" customWidth="1"/>
    <col min="6402" max="6447" width="16.54296875" style="3" customWidth="1"/>
    <col min="6448" max="6448" width="0" style="3" hidden="1" customWidth="1"/>
    <col min="6449" max="6654" width="9.1796875" style="3"/>
    <col min="6655" max="6655" width="100.54296875" style="3" customWidth="1"/>
    <col min="6656" max="6656" width="20" style="3" customWidth="1"/>
    <col min="6657" max="6657" width="17.81640625" style="3" customWidth="1"/>
    <col min="6658" max="6703" width="16.54296875" style="3" customWidth="1"/>
    <col min="6704" max="6704" width="0" style="3" hidden="1" customWidth="1"/>
    <col min="6705" max="6910" width="9.1796875" style="3"/>
    <col min="6911" max="6911" width="100.54296875" style="3" customWidth="1"/>
    <col min="6912" max="6912" width="20" style="3" customWidth="1"/>
    <col min="6913" max="6913" width="17.81640625" style="3" customWidth="1"/>
    <col min="6914" max="6959" width="16.54296875" style="3" customWidth="1"/>
    <col min="6960" max="6960" width="0" style="3" hidden="1" customWidth="1"/>
    <col min="6961" max="7166" width="9.1796875" style="3"/>
    <col min="7167" max="7167" width="100.54296875" style="3" customWidth="1"/>
    <col min="7168" max="7168" width="20" style="3" customWidth="1"/>
    <col min="7169" max="7169" width="17.81640625" style="3" customWidth="1"/>
    <col min="7170" max="7215" width="16.54296875" style="3" customWidth="1"/>
    <col min="7216" max="7216" width="0" style="3" hidden="1" customWidth="1"/>
    <col min="7217" max="7422" width="9.1796875" style="3"/>
    <col min="7423" max="7423" width="100.54296875" style="3" customWidth="1"/>
    <col min="7424" max="7424" width="20" style="3" customWidth="1"/>
    <col min="7425" max="7425" width="17.81640625" style="3" customWidth="1"/>
    <col min="7426" max="7471" width="16.54296875" style="3" customWidth="1"/>
    <col min="7472" max="7472" width="0" style="3" hidden="1" customWidth="1"/>
    <col min="7473" max="7678" width="9.1796875" style="3"/>
    <col min="7679" max="7679" width="100.54296875" style="3" customWidth="1"/>
    <col min="7680" max="7680" width="20" style="3" customWidth="1"/>
    <col min="7681" max="7681" width="17.81640625" style="3" customWidth="1"/>
    <col min="7682" max="7727" width="16.54296875" style="3" customWidth="1"/>
    <col min="7728" max="7728" width="0" style="3" hidden="1" customWidth="1"/>
    <col min="7729" max="7934" width="9.1796875" style="3"/>
    <col min="7935" max="7935" width="100.54296875" style="3" customWidth="1"/>
    <col min="7936" max="7936" width="20" style="3" customWidth="1"/>
    <col min="7937" max="7937" width="17.81640625" style="3" customWidth="1"/>
    <col min="7938" max="7983" width="16.54296875" style="3" customWidth="1"/>
    <col min="7984" max="7984" width="0" style="3" hidden="1" customWidth="1"/>
    <col min="7985" max="8190" width="9.1796875" style="3"/>
    <col min="8191" max="8191" width="100.54296875" style="3" customWidth="1"/>
    <col min="8192" max="8192" width="20" style="3" customWidth="1"/>
    <col min="8193" max="8193" width="17.81640625" style="3" customWidth="1"/>
    <col min="8194" max="8239" width="16.54296875" style="3" customWidth="1"/>
    <col min="8240" max="8240" width="0" style="3" hidden="1" customWidth="1"/>
    <col min="8241" max="8446" width="9.1796875" style="3"/>
    <col min="8447" max="8447" width="100.54296875" style="3" customWidth="1"/>
    <col min="8448" max="8448" width="20" style="3" customWidth="1"/>
    <col min="8449" max="8449" width="17.81640625" style="3" customWidth="1"/>
    <col min="8450" max="8495" width="16.54296875" style="3" customWidth="1"/>
    <col min="8496" max="8496" width="0" style="3" hidden="1" customWidth="1"/>
    <col min="8497" max="8702" width="9.1796875" style="3"/>
    <col min="8703" max="8703" width="100.54296875" style="3" customWidth="1"/>
    <col min="8704" max="8704" width="20" style="3" customWidth="1"/>
    <col min="8705" max="8705" width="17.81640625" style="3" customWidth="1"/>
    <col min="8706" max="8751" width="16.54296875" style="3" customWidth="1"/>
    <col min="8752" max="8752" width="0" style="3" hidden="1" customWidth="1"/>
    <col min="8753" max="8958" width="9.1796875" style="3"/>
    <col min="8959" max="8959" width="100.54296875" style="3" customWidth="1"/>
    <col min="8960" max="8960" width="20" style="3" customWidth="1"/>
    <col min="8961" max="8961" width="17.81640625" style="3" customWidth="1"/>
    <col min="8962" max="9007" width="16.54296875" style="3" customWidth="1"/>
    <col min="9008" max="9008" width="0" style="3" hidden="1" customWidth="1"/>
    <col min="9009" max="9214" width="9.1796875" style="3"/>
    <col min="9215" max="9215" width="100.54296875" style="3" customWidth="1"/>
    <col min="9216" max="9216" width="20" style="3" customWidth="1"/>
    <col min="9217" max="9217" width="17.81640625" style="3" customWidth="1"/>
    <col min="9218" max="9263" width="16.54296875" style="3" customWidth="1"/>
    <col min="9264" max="9264" width="0" style="3" hidden="1" customWidth="1"/>
    <col min="9265" max="9470" width="9.1796875" style="3"/>
    <col min="9471" max="9471" width="100.54296875" style="3" customWidth="1"/>
    <col min="9472" max="9472" width="20" style="3" customWidth="1"/>
    <col min="9473" max="9473" width="17.81640625" style="3" customWidth="1"/>
    <col min="9474" max="9519" width="16.54296875" style="3" customWidth="1"/>
    <col min="9520" max="9520" width="0" style="3" hidden="1" customWidth="1"/>
    <col min="9521" max="9726" width="9.1796875" style="3"/>
    <col min="9727" max="9727" width="100.54296875" style="3" customWidth="1"/>
    <col min="9728" max="9728" width="20" style="3" customWidth="1"/>
    <col min="9729" max="9729" width="17.81640625" style="3" customWidth="1"/>
    <col min="9730" max="9775" width="16.54296875" style="3" customWidth="1"/>
    <col min="9776" max="9776" width="0" style="3" hidden="1" customWidth="1"/>
    <col min="9777" max="9982" width="9.1796875" style="3"/>
    <col min="9983" max="9983" width="100.54296875" style="3" customWidth="1"/>
    <col min="9984" max="9984" width="20" style="3" customWidth="1"/>
    <col min="9985" max="9985" width="17.81640625" style="3" customWidth="1"/>
    <col min="9986" max="10031" width="16.54296875" style="3" customWidth="1"/>
    <col min="10032" max="10032" width="0" style="3" hidden="1" customWidth="1"/>
    <col min="10033" max="10238" width="9.1796875" style="3"/>
    <col min="10239" max="10239" width="100.54296875" style="3" customWidth="1"/>
    <col min="10240" max="10240" width="20" style="3" customWidth="1"/>
    <col min="10241" max="10241" width="17.81640625" style="3" customWidth="1"/>
    <col min="10242" max="10287" width="16.54296875" style="3" customWidth="1"/>
    <col min="10288" max="10288" width="0" style="3" hidden="1" customWidth="1"/>
    <col min="10289" max="10494" width="9.1796875" style="3"/>
    <col min="10495" max="10495" width="100.54296875" style="3" customWidth="1"/>
    <col min="10496" max="10496" width="20" style="3" customWidth="1"/>
    <col min="10497" max="10497" width="17.81640625" style="3" customWidth="1"/>
    <col min="10498" max="10543" width="16.54296875" style="3" customWidth="1"/>
    <col min="10544" max="10544" width="0" style="3" hidden="1" customWidth="1"/>
    <col min="10545" max="10750" width="9.1796875" style="3"/>
    <col min="10751" max="10751" width="100.54296875" style="3" customWidth="1"/>
    <col min="10752" max="10752" width="20" style="3" customWidth="1"/>
    <col min="10753" max="10753" width="17.81640625" style="3" customWidth="1"/>
    <col min="10754" max="10799" width="16.54296875" style="3" customWidth="1"/>
    <col min="10800" max="10800" width="0" style="3" hidden="1" customWidth="1"/>
    <col min="10801" max="11006" width="9.1796875" style="3"/>
    <col min="11007" max="11007" width="100.54296875" style="3" customWidth="1"/>
    <col min="11008" max="11008" width="20" style="3" customWidth="1"/>
    <col min="11009" max="11009" width="17.81640625" style="3" customWidth="1"/>
    <col min="11010" max="11055" width="16.54296875" style="3" customWidth="1"/>
    <col min="11056" max="11056" width="0" style="3" hidden="1" customWidth="1"/>
    <col min="11057" max="11262" width="9.1796875" style="3"/>
    <col min="11263" max="11263" width="100.54296875" style="3" customWidth="1"/>
    <col min="11264" max="11264" width="20" style="3" customWidth="1"/>
    <col min="11265" max="11265" width="17.81640625" style="3" customWidth="1"/>
    <col min="11266" max="11311" width="16.54296875" style="3" customWidth="1"/>
    <col min="11312" max="11312" width="0" style="3" hidden="1" customWidth="1"/>
    <col min="11313" max="11518" width="9.1796875" style="3"/>
    <col min="11519" max="11519" width="100.54296875" style="3" customWidth="1"/>
    <col min="11520" max="11520" width="20" style="3" customWidth="1"/>
    <col min="11521" max="11521" width="17.81640625" style="3" customWidth="1"/>
    <col min="11522" max="11567" width="16.54296875" style="3" customWidth="1"/>
    <col min="11568" max="11568" width="0" style="3" hidden="1" customWidth="1"/>
    <col min="11569" max="11774" width="9.1796875" style="3"/>
    <col min="11775" max="11775" width="100.54296875" style="3" customWidth="1"/>
    <col min="11776" max="11776" width="20" style="3" customWidth="1"/>
    <col min="11777" max="11777" width="17.81640625" style="3" customWidth="1"/>
    <col min="11778" max="11823" width="16.54296875" style="3" customWidth="1"/>
    <col min="11824" max="11824" width="0" style="3" hidden="1" customWidth="1"/>
    <col min="11825" max="12030" width="9.1796875" style="3"/>
    <col min="12031" max="12031" width="100.54296875" style="3" customWidth="1"/>
    <col min="12032" max="12032" width="20" style="3" customWidth="1"/>
    <col min="12033" max="12033" width="17.81640625" style="3" customWidth="1"/>
    <col min="12034" max="12079" width="16.54296875" style="3" customWidth="1"/>
    <col min="12080" max="12080" width="0" style="3" hidden="1" customWidth="1"/>
    <col min="12081" max="12286" width="9.1796875" style="3"/>
    <col min="12287" max="12287" width="100.54296875" style="3" customWidth="1"/>
    <col min="12288" max="12288" width="20" style="3" customWidth="1"/>
    <col min="12289" max="12289" width="17.81640625" style="3" customWidth="1"/>
    <col min="12290" max="12335" width="16.54296875" style="3" customWidth="1"/>
    <col min="12336" max="12336" width="0" style="3" hidden="1" customWidth="1"/>
    <col min="12337" max="12542" width="9.1796875" style="3"/>
    <col min="12543" max="12543" width="100.54296875" style="3" customWidth="1"/>
    <col min="12544" max="12544" width="20" style="3" customWidth="1"/>
    <col min="12545" max="12545" width="17.81640625" style="3" customWidth="1"/>
    <col min="12546" max="12591" width="16.54296875" style="3" customWidth="1"/>
    <col min="12592" max="12592" width="0" style="3" hidden="1" customWidth="1"/>
    <col min="12593" max="12798" width="9.1796875" style="3"/>
    <col min="12799" max="12799" width="100.54296875" style="3" customWidth="1"/>
    <col min="12800" max="12800" width="20" style="3" customWidth="1"/>
    <col min="12801" max="12801" width="17.81640625" style="3" customWidth="1"/>
    <col min="12802" max="12847" width="16.54296875" style="3" customWidth="1"/>
    <col min="12848" max="12848" width="0" style="3" hidden="1" customWidth="1"/>
    <col min="12849" max="13054" width="9.1796875" style="3"/>
    <col min="13055" max="13055" width="100.54296875" style="3" customWidth="1"/>
    <col min="13056" max="13056" width="20" style="3" customWidth="1"/>
    <col min="13057" max="13057" width="17.81640625" style="3" customWidth="1"/>
    <col min="13058" max="13103" width="16.54296875" style="3" customWidth="1"/>
    <col min="13104" max="13104" width="0" style="3" hidden="1" customWidth="1"/>
    <col min="13105" max="13310" width="9.1796875" style="3"/>
    <col min="13311" max="13311" width="100.54296875" style="3" customWidth="1"/>
    <col min="13312" max="13312" width="20" style="3" customWidth="1"/>
    <col min="13313" max="13313" width="17.81640625" style="3" customWidth="1"/>
    <col min="13314" max="13359" width="16.54296875" style="3" customWidth="1"/>
    <col min="13360" max="13360" width="0" style="3" hidden="1" customWidth="1"/>
    <col min="13361" max="13566" width="9.1796875" style="3"/>
    <col min="13567" max="13567" width="100.54296875" style="3" customWidth="1"/>
    <col min="13568" max="13568" width="20" style="3" customWidth="1"/>
    <col min="13569" max="13569" width="17.81640625" style="3" customWidth="1"/>
    <col min="13570" max="13615" width="16.54296875" style="3" customWidth="1"/>
    <col min="13616" max="13616" width="0" style="3" hidden="1" customWidth="1"/>
    <col min="13617" max="13822" width="9.1796875" style="3"/>
    <col min="13823" max="13823" width="100.54296875" style="3" customWidth="1"/>
    <col min="13824" max="13824" width="20" style="3" customWidth="1"/>
    <col min="13825" max="13825" width="17.81640625" style="3" customWidth="1"/>
    <col min="13826" max="13871" width="16.54296875" style="3" customWidth="1"/>
    <col min="13872" max="13872" width="0" style="3" hidden="1" customWidth="1"/>
    <col min="13873" max="14078" width="9.1796875" style="3"/>
    <col min="14079" max="14079" width="100.54296875" style="3" customWidth="1"/>
    <col min="14080" max="14080" width="20" style="3" customWidth="1"/>
    <col min="14081" max="14081" width="17.81640625" style="3" customWidth="1"/>
    <col min="14082" max="14127" width="16.54296875" style="3" customWidth="1"/>
    <col min="14128" max="14128" width="0" style="3" hidden="1" customWidth="1"/>
    <col min="14129" max="14334" width="9.1796875" style="3"/>
    <col min="14335" max="14335" width="100.54296875" style="3" customWidth="1"/>
    <col min="14336" max="14336" width="20" style="3" customWidth="1"/>
    <col min="14337" max="14337" width="17.81640625" style="3" customWidth="1"/>
    <col min="14338" max="14383" width="16.54296875" style="3" customWidth="1"/>
    <col min="14384" max="14384" width="0" style="3" hidden="1" customWidth="1"/>
    <col min="14385" max="14590" width="9.1796875" style="3"/>
    <col min="14591" max="14591" width="100.54296875" style="3" customWidth="1"/>
    <col min="14592" max="14592" width="20" style="3" customWidth="1"/>
    <col min="14593" max="14593" width="17.81640625" style="3" customWidth="1"/>
    <col min="14594" max="14639" width="16.54296875" style="3" customWidth="1"/>
    <col min="14640" max="14640" width="0" style="3" hidden="1" customWidth="1"/>
    <col min="14641" max="14846" width="9.1796875" style="3"/>
    <col min="14847" max="14847" width="100.54296875" style="3" customWidth="1"/>
    <col min="14848" max="14848" width="20" style="3" customWidth="1"/>
    <col min="14849" max="14849" width="17.81640625" style="3" customWidth="1"/>
    <col min="14850" max="14895" width="16.54296875" style="3" customWidth="1"/>
    <col min="14896" max="14896" width="0" style="3" hidden="1" customWidth="1"/>
    <col min="14897" max="15102" width="9.1796875" style="3"/>
    <col min="15103" max="15103" width="100.54296875" style="3" customWidth="1"/>
    <col min="15104" max="15104" width="20" style="3" customWidth="1"/>
    <col min="15105" max="15105" width="17.81640625" style="3" customWidth="1"/>
    <col min="15106" max="15151" width="16.54296875" style="3" customWidth="1"/>
    <col min="15152" max="15152" width="0" style="3" hidden="1" customWidth="1"/>
    <col min="15153" max="15358" width="9.1796875" style="3"/>
    <col min="15359" max="15359" width="100.54296875" style="3" customWidth="1"/>
    <col min="15360" max="15360" width="20" style="3" customWidth="1"/>
    <col min="15361" max="15361" width="17.81640625" style="3" customWidth="1"/>
    <col min="15362" max="15407" width="16.54296875" style="3" customWidth="1"/>
    <col min="15408" max="15408" width="0" style="3" hidden="1" customWidth="1"/>
    <col min="15409" max="15614" width="9.1796875" style="3"/>
    <col min="15615" max="15615" width="100.54296875" style="3" customWidth="1"/>
    <col min="15616" max="15616" width="20" style="3" customWidth="1"/>
    <col min="15617" max="15617" width="17.81640625" style="3" customWidth="1"/>
    <col min="15618" max="15663" width="16.54296875" style="3" customWidth="1"/>
    <col min="15664" max="15664" width="0" style="3" hidden="1" customWidth="1"/>
    <col min="15665" max="15870" width="9.1796875" style="3"/>
    <col min="15871" max="15871" width="100.54296875" style="3" customWidth="1"/>
    <col min="15872" max="15872" width="20" style="3" customWidth="1"/>
    <col min="15873" max="15873" width="17.81640625" style="3" customWidth="1"/>
    <col min="15874" max="15919" width="16.54296875" style="3" customWidth="1"/>
    <col min="15920" max="15920" width="0" style="3" hidden="1" customWidth="1"/>
    <col min="15921" max="16126" width="9.1796875" style="3"/>
    <col min="16127" max="16127" width="100.54296875" style="3" customWidth="1"/>
    <col min="16128" max="16128" width="20" style="3" customWidth="1"/>
    <col min="16129" max="16129" width="17.81640625" style="3" customWidth="1"/>
    <col min="16130" max="16175" width="16.54296875" style="3" customWidth="1"/>
    <col min="16176" max="16176" width="0" style="3" hidden="1" customWidth="1"/>
    <col min="16177" max="16384" width="9.1796875" style="3"/>
  </cols>
  <sheetData>
    <row r="1" spans="1:47" s="164" customFormat="1" ht="27.5" customHeight="1">
      <c r="A1" s="162" t="s">
        <v>185</v>
      </c>
      <c r="B1" s="163"/>
      <c r="C1" s="163"/>
      <c r="D1" s="163"/>
      <c r="E1" s="163"/>
      <c r="F1" s="163"/>
      <c r="G1" s="163"/>
      <c r="U1" s="165"/>
      <c r="W1" s="165"/>
      <c r="X1" s="165"/>
      <c r="Y1" s="166"/>
    </row>
    <row r="2" spans="1:47" s="164" customFormat="1" ht="15.5">
      <c r="A2" s="167" t="s">
        <v>187</v>
      </c>
      <c r="B2" s="163"/>
      <c r="C2" s="163"/>
      <c r="D2" s="169" t="s">
        <v>20</v>
      </c>
      <c r="E2" s="163"/>
      <c r="F2" s="170">
        <v>3</v>
      </c>
      <c r="G2" s="163"/>
      <c r="H2" s="168">
        <v>1</v>
      </c>
      <c r="I2" s="168">
        <v>2</v>
      </c>
      <c r="J2" s="168">
        <v>3</v>
      </c>
      <c r="K2" s="168">
        <v>4</v>
      </c>
      <c r="L2" s="168">
        <v>5</v>
      </c>
      <c r="M2" s="168">
        <v>6</v>
      </c>
      <c r="N2" s="168">
        <v>7</v>
      </c>
      <c r="O2" s="168">
        <v>8</v>
      </c>
      <c r="P2" s="168">
        <v>9</v>
      </c>
      <c r="Q2" s="168">
        <v>10</v>
      </c>
      <c r="R2" s="168">
        <v>11</v>
      </c>
      <c r="S2" s="168">
        <v>12</v>
      </c>
      <c r="U2" s="165"/>
      <c r="W2" s="165"/>
      <c r="X2" s="165"/>
      <c r="Y2" s="166"/>
    </row>
    <row r="3" spans="1:47" ht="14.5" thickBot="1">
      <c r="A3" s="48"/>
      <c r="B3" s="44"/>
      <c r="C3" s="44"/>
      <c r="D3" s="44"/>
      <c r="E3" s="44"/>
      <c r="F3" s="44"/>
      <c r="G3" s="44"/>
      <c r="H3" s="44"/>
      <c r="I3" s="45"/>
      <c r="J3" s="45"/>
      <c r="K3" s="45"/>
      <c r="L3" s="45"/>
      <c r="M3" s="45"/>
      <c r="N3" s="45"/>
      <c r="O3" s="45"/>
      <c r="P3" s="45"/>
      <c r="Q3" s="45"/>
      <c r="R3" s="45"/>
      <c r="S3" s="45"/>
      <c r="T3" s="45"/>
      <c r="U3" s="45"/>
      <c r="V3" s="45"/>
      <c r="W3" s="47"/>
      <c r="X3" s="46"/>
      <c r="Y3" s="46"/>
      <c r="Z3" s="49"/>
      <c r="AA3" s="45"/>
    </row>
    <row r="4" spans="1:47" s="39" customFormat="1" ht="14.5">
      <c r="A4" s="191" t="s">
        <v>21</v>
      </c>
      <c r="B4" s="192"/>
      <c r="C4" s="192"/>
      <c r="D4" s="50" t="s">
        <v>22</v>
      </c>
      <c r="E4" s="50" t="s">
        <v>23</v>
      </c>
      <c r="F4" s="51"/>
      <c r="G4" s="52"/>
      <c r="H4" s="42" t="s">
        <v>24</v>
      </c>
      <c r="I4" s="53"/>
      <c r="J4" s="53"/>
      <c r="K4" s="53"/>
      <c r="L4" s="53"/>
      <c r="M4" s="53"/>
      <c r="N4" s="53"/>
      <c r="O4" s="53"/>
      <c r="P4" s="53"/>
      <c r="Q4" s="53"/>
      <c r="R4" s="53"/>
      <c r="S4" s="53"/>
      <c r="T4" s="53"/>
      <c r="U4" s="53"/>
      <c r="V4" s="54"/>
      <c r="W4" s="54"/>
      <c r="X4" s="55"/>
      <c r="Y4" s="55"/>
      <c r="Z4" s="56"/>
      <c r="AA4" s="57"/>
      <c r="AC4" s="40"/>
      <c r="AQ4" s="41"/>
      <c r="AS4" s="41"/>
      <c r="AU4" s="41"/>
    </row>
    <row r="5" spans="1:47" s="39" customFormat="1" ht="44" thickBot="1">
      <c r="A5" s="58" t="s">
        <v>25</v>
      </c>
      <c r="B5" s="43" t="s">
        <v>26</v>
      </c>
      <c r="C5" s="43" t="s">
        <v>27</v>
      </c>
      <c r="D5" s="43" t="s">
        <v>28</v>
      </c>
      <c r="E5" s="43" t="s">
        <v>29</v>
      </c>
      <c r="F5" s="59" t="s">
        <v>30</v>
      </c>
      <c r="G5" s="52"/>
      <c r="H5" s="58" t="s">
        <v>31</v>
      </c>
      <c r="I5" s="43" t="s">
        <v>32</v>
      </c>
      <c r="J5" s="43" t="s">
        <v>33</v>
      </c>
      <c r="K5" s="43" t="s">
        <v>34</v>
      </c>
      <c r="L5" s="43" t="s">
        <v>35</v>
      </c>
      <c r="M5" s="43" t="s">
        <v>36</v>
      </c>
      <c r="N5" s="43" t="s">
        <v>37</v>
      </c>
      <c r="O5" s="43" t="s">
        <v>38</v>
      </c>
      <c r="P5" s="43" t="s">
        <v>39</v>
      </c>
      <c r="Q5" s="43" t="s">
        <v>40</v>
      </c>
      <c r="R5" s="43" t="s">
        <v>41</v>
      </c>
      <c r="S5" s="43" t="s">
        <v>42</v>
      </c>
      <c r="T5" s="43" t="s">
        <v>43</v>
      </c>
      <c r="U5" s="43" t="s">
        <v>44</v>
      </c>
      <c r="V5" s="43" t="s">
        <v>45</v>
      </c>
      <c r="W5" s="43" t="s">
        <v>46</v>
      </c>
      <c r="X5" s="43" t="s">
        <v>47</v>
      </c>
      <c r="Y5" s="43" t="s">
        <v>48</v>
      </c>
      <c r="Z5" s="59" t="s">
        <v>49</v>
      </c>
      <c r="AA5" s="57"/>
      <c r="AB5" s="40">
        <v>3</v>
      </c>
      <c r="AO5" s="41"/>
      <c r="AQ5" s="41"/>
      <c r="AS5" s="41"/>
    </row>
    <row r="6" spans="1:47" ht="14">
      <c r="A6" s="60">
        <v>998418077</v>
      </c>
      <c r="B6" s="61" t="s">
        <v>50</v>
      </c>
      <c r="C6" s="61" t="s">
        <v>51</v>
      </c>
      <c r="D6" s="62"/>
      <c r="E6" s="63"/>
      <c r="F6" s="64">
        <f>+D6*E6</f>
        <v>0</v>
      </c>
      <c r="G6" s="65"/>
      <c r="H6" s="66"/>
      <c r="I6" s="67"/>
      <c r="J6" s="67"/>
      <c r="K6" s="67"/>
      <c r="L6" s="67"/>
      <c r="M6" s="67"/>
      <c r="N6" s="67"/>
      <c r="O6" s="67"/>
      <c r="P6" s="67"/>
      <c r="Q6" s="67"/>
      <c r="R6" s="67"/>
      <c r="S6" s="67"/>
      <c r="T6" s="68">
        <f t="shared" ref="T6:T27" si="0">SUM(H6:S6)</f>
        <v>0</v>
      </c>
      <c r="U6" s="69">
        <f>+T6*E6</f>
        <v>0</v>
      </c>
      <c r="V6" s="68">
        <f t="shared" ref="V6:W8" si="1">+IF(ISERROR(T6/$F$2*12),"",T6/$F$2*12)</f>
        <v>0</v>
      </c>
      <c r="W6" s="69">
        <f t="shared" si="1"/>
        <v>0</v>
      </c>
      <c r="X6" s="70">
        <f>+W6-F6</f>
        <v>0</v>
      </c>
      <c r="Y6" s="71" t="str">
        <f>+IF(ISERROR(X6/F6),"",X6/F6)</f>
        <v/>
      </c>
      <c r="Z6" s="127"/>
      <c r="AA6" s="45"/>
      <c r="AB6" s="6">
        <v>4</v>
      </c>
    </row>
    <row r="7" spans="1:47" ht="15" customHeight="1">
      <c r="A7" s="72">
        <v>998418076</v>
      </c>
      <c r="B7" s="73" t="s">
        <v>52</v>
      </c>
      <c r="C7" s="73" t="s">
        <v>53</v>
      </c>
      <c r="D7" s="62"/>
      <c r="E7" s="74"/>
      <c r="F7" s="75">
        <f>+D7*E7</f>
        <v>0</v>
      </c>
      <c r="G7" s="65"/>
      <c r="H7" s="66"/>
      <c r="I7" s="67"/>
      <c r="J7" s="67"/>
      <c r="K7" s="67"/>
      <c r="L7" s="67"/>
      <c r="M7" s="67"/>
      <c r="N7" s="67"/>
      <c r="O7" s="67"/>
      <c r="P7" s="67"/>
      <c r="Q7" s="67"/>
      <c r="R7" s="76"/>
      <c r="S7" s="76"/>
      <c r="T7" s="77">
        <f t="shared" si="0"/>
        <v>0</v>
      </c>
      <c r="U7" s="78">
        <f>+T7*E7</f>
        <v>0</v>
      </c>
      <c r="V7" s="77">
        <f t="shared" si="1"/>
        <v>0</v>
      </c>
      <c r="W7" s="78">
        <f t="shared" si="1"/>
        <v>0</v>
      </c>
      <c r="X7" s="79">
        <f>+W7-F7</f>
        <v>0</v>
      </c>
      <c r="Y7" s="80" t="str">
        <f>+IF(ISERROR(X7/F7),"",X7/F7)</f>
        <v/>
      </c>
      <c r="Z7" s="127"/>
      <c r="AA7" s="45"/>
      <c r="AB7" s="6">
        <v>5</v>
      </c>
    </row>
    <row r="8" spans="1:47" ht="14.5" thickBot="1">
      <c r="A8" s="81">
        <v>998418075</v>
      </c>
      <c r="B8" s="82" t="s">
        <v>54</v>
      </c>
      <c r="C8" s="82" t="s">
        <v>55</v>
      </c>
      <c r="D8" s="83"/>
      <c r="E8" s="84"/>
      <c r="F8" s="85">
        <f>+D8*E8</f>
        <v>0</v>
      </c>
      <c r="G8" s="65"/>
      <c r="H8" s="66"/>
      <c r="I8" s="67"/>
      <c r="J8" s="67"/>
      <c r="K8" s="67"/>
      <c r="L8" s="67"/>
      <c r="M8" s="67"/>
      <c r="N8" s="67"/>
      <c r="O8" s="67"/>
      <c r="P8" s="67"/>
      <c r="Q8" s="67"/>
      <c r="R8" s="76"/>
      <c r="S8" s="76"/>
      <c r="T8" s="77">
        <f t="shared" si="0"/>
        <v>0</v>
      </c>
      <c r="U8" s="78">
        <f>+T8*E8</f>
        <v>0</v>
      </c>
      <c r="V8" s="77">
        <f t="shared" si="1"/>
        <v>0</v>
      </c>
      <c r="W8" s="78">
        <f t="shared" si="1"/>
        <v>0</v>
      </c>
      <c r="X8" s="79">
        <f>+W8-F8</f>
        <v>0</v>
      </c>
      <c r="Y8" s="80" t="str">
        <f>+IF(ISERROR(X8/F8),"",X8/F8)</f>
        <v/>
      </c>
      <c r="Z8" s="127"/>
      <c r="AA8" s="45"/>
      <c r="AB8" s="6">
        <v>6</v>
      </c>
    </row>
    <row r="9" spans="1:47" s="2" customFormat="1" ht="14.15" customHeight="1">
      <c r="A9" s="191" t="s">
        <v>56</v>
      </c>
      <c r="B9" s="192"/>
      <c r="C9" s="192"/>
      <c r="D9" s="50" t="s">
        <v>22</v>
      </c>
      <c r="E9" s="50" t="s">
        <v>23</v>
      </c>
      <c r="F9" s="51"/>
      <c r="G9" s="52"/>
      <c r="H9" s="42"/>
      <c r="I9" s="53"/>
      <c r="J9" s="53"/>
      <c r="K9" s="53"/>
      <c r="L9" s="53"/>
      <c r="M9" s="53"/>
      <c r="N9" s="53"/>
      <c r="O9" s="53"/>
      <c r="P9" s="53"/>
      <c r="Q9" s="53"/>
      <c r="R9" s="53"/>
      <c r="S9" s="53"/>
      <c r="T9" s="53"/>
      <c r="U9" s="53"/>
      <c r="V9" s="54"/>
      <c r="W9" s="54"/>
      <c r="X9" s="55"/>
      <c r="Y9" s="55"/>
      <c r="Z9" s="56"/>
      <c r="AA9" s="52"/>
      <c r="AB9" s="11"/>
    </row>
    <row r="10" spans="1:47" s="2" customFormat="1" ht="44" thickBot="1">
      <c r="A10" s="58" t="s">
        <v>25</v>
      </c>
      <c r="B10" s="43" t="s">
        <v>26</v>
      </c>
      <c r="C10" s="43" t="s">
        <v>27</v>
      </c>
      <c r="D10" s="43" t="s">
        <v>28</v>
      </c>
      <c r="E10" s="43" t="s">
        <v>29</v>
      </c>
      <c r="F10" s="59" t="s">
        <v>30</v>
      </c>
      <c r="G10" s="52"/>
      <c r="H10" s="58" t="s">
        <v>31</v>
      </c>
      <c r="I10" s="43" t="s">
        <v>32</v>
      </c>
      <c r="J10" s="43" t="s">
        <v>33</v>
      </c>
      <c r="K10" s="43" t="s">
        <v>34</v>
      </c>
      <c r="L10" s="43" t="s">
        <v>35</v>
      </c>
      <c r="M10" s="43" t="s">
        <v>36</v>
      </c>
      <c r="N10" s="43" t="s">
        <v>37</v>
      </c>
      <c r="O10" s="43" t="s">
        <v>38</v>
      </c>
      <c r="P10" s="43" t="s">
        <v>39</v>
      </c>
      <c r="Q10" s="43" t="s">
        <v>40</v>
      </c>
      <c r="R10" s="43" t="s">
        <v>41</v>
      </c>
      <c r="S10" s="43" t="s">
        <v>42</v>
      </c>
      <c r="T10" s="43" t="s">
        <v>43</v>
      </c>
      <c r="U10" s="43" t="s">
        <v>44</v>
      </c>
      <c r="V10" s="43" t="s">
        <v>45</v>
      </c>
      <c r="W10" s="43" t="s">
        <v>46</v>
      </c>
      <c r="X10" s="43" t="s">
        <v>47</v>
      </c>
      <c r="Y10" s="43" t="s">
        <v>48</v>
      </c>
      <c r="Z10" s="59" t="s">
        <v>49</v>
      </c>
      <c r="AA10" s="52"/>
      <c r="AB10" s="11"/>
    </row>
    <row r="11" spans="1:47" ht="14">
      <c r="A11" s="86">
        <v>998418052</v>
      </c>
      <c r="B11" s="87" t="s">
        <v>57</v>
      </c>
      <c r="C11" s="87" t="s">
        <v>58</v>
      </c>
      <c r="D11" s="62"/>
      <c r="E11" s="63"/>
      <c r="F11" s="64">
        <f t="shared" ref="F11:F22" si="2">+D11*E11</f>
        <v>0</v>
      </c>
      <c r="G11" s="65"/>
      <c r="H11" s="66"/>
      <c r="I11" s="67"/>
      <c r="J11" s="67"/>
      <c r="K11" s="67"/>
      <c r="L11" s="67"/>
      <c r="M11" s="67"/>
      <c r="N11" s="67"/>
      <c r="O11" s="67"/>
      <c r="P11" s="67"/>
      <c r="Q11" s="67"/>
      <c r="R11" s="76"/>
      <c r="S11" s="76"/>
      <c r="T11" s="77">
        <f t="shared" si="0"/>
        <v>0</v>
      </c>
      <c r="U11" s="78">
        <f t="shared" ref="U11:U22" si="3">+T11*E11</f>
        <v>0</v>
      </c>
      <c r="V11" s="68">
        <f t="shared" ref="V11:V22" si="4">+IF(ISERROR(T11/$F$2*12),"",T11/$F$2*12)</f>
        <v>0</v>
      </c>
      <c r="W11" s="78">
        <f t="shared" ref="W11:W22" si="5">+IF(ISERROR(U11/$F$2*12),"",U11/$F$2*12)</f>
        <v>0</v>
      </c>
      <c r="X11" s="79">
        <f t="shared" ref="X11:X22" si="6">+W11-F11</f>
        <v>0</v>
      </c>
      <c r="Y11" s="80" t="str">
        <f t="shared" ref="Y11:Y22" si="7">+IF(ISERROR(X11/F11),"",X11/F11)</f>
        <v/>
      </c>
      <c r="Z11" s="127"/>
      <c r="AA11" s="45"/>
      <c r="AB11" s="6">
        <v>7</v>
      </c>
    </row>
    <row r="12" spans="1:47" ht="14">
      <c r="A12" s="88">
        <v>998418053</v>
      </c>
      <c r="B12" s="89" t="s">
        <v>59</v>
      </c>
      <c r="C12" s="89" t="s">
        <v>60</v>
      </c>
      <c r="D12" s="62"/>
      <c r="E12" s="74"/>
      <c r="F12" s="75">
        <f t="shared" si="2"/>
        <v>0</v>
      </c>
      <c r="G12" s="65"/>
      <c r="H12" s="66"/>
      <c r="I12" s="67"/>
      <c r="J12" s="67"/>
      <c r="K12" s="67"/>
      <c r="L12" s="67"/>
      <c r="M12" s="67"/>
      <c r="N12" s="67"/>
      <c r="O12" s="67"/>
      <c r="P12" s="67"/>
      <c r="Q12" s="67"/>
      <c r="R12" s="76"/>
      <c r="S12" s="76"/>
      <c r="T12" s="77">
        <f t="shared" si="0"/>
        <v>0</v>
      </c>
      <c r="U12" s="78">
        <f t="shared" si="3"/>
        <v>0</v>
      </c>
      <c r="V12" s="77">
        <f t="shared" si="4"/>
        <v>0</v>
      </c>
      <c r="W12" s="78">
        <f t="shared" si="5"/>
        <v>0</v>
      </c>
      <c r="X12" s="79">
        <f t="shared" si="6"/>
        <v>0</v>
      </c>
      <c r="Y12" s="80" t="str">
        <f t="shared" si="7"/>
        <v/>
      </c>
      <c r="Z12" s="127"/>
      <c r="AA12" s="45"/>
      <c r="AB12" s="6">
        <v>8</v>
      </c>
    </row>
    <row r="13" spans="1:47" ht="14">
      <c r="A13" s="88">
        <v>998418034</v>
      </c>
      <c r="B13" s="89" t="s">
        <v>61</v>
      </c>
      <c r="C13" s="89" t="s">
        <v>62</v>
      </c>
      <c r="D13" s="62"/>
      <c r="E13" s="74"/>
      <c r="F13" s="75">
        <f t="shared" si="2"/>
        <v>0</v>
      </c>
      <c r="G13" s="65"/>
      <c r="H13" s="66"/>
      <c r="I13" s="67"/>
      <c r="J13" s="67"/>
      <c r="K13" s="67"/>
      <c r="L13" s="67"/>
      <c r="M13" s="67"/>
      <c r="N13" s="67"/>
      <c r="O13" s="67"/>
      <c r="P13" s="67"/>
      <c r="Q13" s="67"/>
      <c r="R13" s="76"/>
      <c r="S13" s="76"/>
      <c r="T13" s="77">
        <f t="shared" si="0"/>
        <v>0</v>
      </c>
      <c r="U13" s="78">
        <f t="shared" si="3"/>
        <v>0</v>
      </c>
      <c r="V13" s="77">
        <f t="shared" si="4"/>
        <v>0</v>
      </c>
      <c r="W13" s="78">
        <f t="shared" si="5"/>
        <v>0</v>
      </c>
      <c r="X13" s="79">
        <f t="shared" si="6"/>
        <v>0</v>
      </c>
      <c r="Y13" s="80" t="str">
        <f t="shared" si="7"/>
        <v/>
      </c>
      <c r="Z13" s="127"/>
      <c r="AA13" s="45"/>
      <c r="AB13" s="6">
        <v>9</v>
      </c>
    </row>
    <row r="14" spans="1:47" ht="14">
      <c r="A14" s="88">
        <v>998418051</v>
      </c>
      <c r="B14" s="89" t="s">
        <v>63</v>
      </c>
      <c r="C14" s="89" t="s">
        <v>64</v>
      </c>
      <c r="D14" s="62"/>
      <c r="E14" s="74"/>
      <c r="F14" s="75">
        <f t="shared" si="2"/>
        <v>0</v>
      </c>
      <c r="G14" s="65"/>
      <c r="H14" s="66"/>
      <c r="I14" s="67"/>
      <c r="J14" s="67"/>
      <c r="K14" s="67"/>
      <c r="L14" s="67"/>
      <c r="M14" s="67"/>
      <c r="N14" s="67"/>
      <c r="O14" s="67"/>
      <c r="P14" s="67"/>
      <c r="Q14" s="67"/>
      <c r="R14" s="76"/>
      <c r="S14" s="76"/>
      <c r="T14" s="77">
        <f t="shared" si="0"/>
        <v>0</v>
      </c>
      <c r="U14" s="78">
        <f t="shared" si="3"/>
        <v>0</v>
      </c>
      <c r="V14" s="68">
        <f t="shared" si="4"/>
        <v>0</v>
      </c>
      <c r="W14" s="78">
        <f t="shared" si="5"/>
        <v>0</v>
      </c>
      <c r="X14" s="79">
        <f t="shared" si="6"/>
        <v>0</v>
      </c>
      <c r="Y14" s="80" t="str">
        <f t="shared" si="7"/>
        <v/>
      </c>
      <c r="Z14" s="127"/>
      <c r="AA14" s="45"/>
      <c r="AB14" s="6">
        <v>10</v>
      </c>
    </row>
    <row r="15" spans="1:47" ht="14">
      <c r="A15" s="88">
        <v>998418050</v>
      </c>
      <c r="B15" s="89" t="s">
        <v>65</v>
      </c>
      <c r="C15" s="89" t="s">
        <v>66</v>
      </c>
      <c r="D15" s="62"/>
      <c r="E15" s="74"/>
      <c r="F15" s="75">
        <f t="shared" si="2"/>
        <v>0</v>
      </c>
      <c r="G15" s="65"/>
      <c r="H15" s="66"/>
      <c r="I15" s="67"/>
      <c r="J15" s="67"/>
      <c r="K15" s="67"/>
      <c r="L15" s="67"/>
      <c r="M15" s="67"/>
      <c r="N15" s="67"/>
      <c r="O15" s="67"/>
      <c r="P15" s="67"/>
      <c r="Q15" s="67"/>
      <c r="R15" s="76"/>
      <c r="S15" s="76"/>
      <c r="T15" s="77">
        <f t="shared" si="0"/>
        <v>0</v>
      </c>
      <c r="U15" s="78">
        <f t="shared" si="3"/>
        <v>0</v>
      </c>
      <c r="V15" s="77">
        <f t="shared" si="4"/>
        <v>0</v>
      </c>
      <c r="W15" s="78">
        <f t="shared" si="5"/>
        <v>0</v>
      </c>
      <c r="X15" s="79">
        <f t="shared" si="6"/>
        <v>0</v>
      </c>
      <c r="Y15" s="80" t="str">
        <f t="shared" si="7"/>
        <v/>
      </c>
      <c r="Z15" s="127"/>
      <c r="AA15" s="45"/>
      <c r="AB15" s="6">
        <v>11</v>
      </c>
    </row>
    <row r="16" spans="1:47" ht="14">
      <c r="A16" s="88">
        <v>998418049</v>
      </c>
      <c r="B16" s="89" t="s">
        <v>67</v>
      </c>
      <c r="C16" s="89" t="s">
        <v>68</v>
      </c>
      <c r="D16" s="62"/>
      <c r="E16" s="74"/>
      <c r="F16" s="75">
        <f t="shared" si="2"/>
        <v>0</v>
      </c>
      <c r="G16" s="65"/>
      <c r="H16" s="66"/>
      <c r="I16" s="67"/>
      <c r="J16" s="67"/>
      <c r="K16" s="67"/>
      <c r="L16" s="67"/>
      <c r="M16" s="67"/>
      <c r="N16" s="67"/>
      <c r="O16" s="67"/>
      <c r="P16" s="67"/>
      <c r="Q16" s="67"/>
      <c r="R16" s="76"/>
      <c r="S16" s="76"/>
      <c r="T16" s="77">
        <f t="shared" si="0"/>
        <v>0</v>
      </c>
      <c r="U16" s="78">
        <f t="shared" si="3"/>
        <v>0</v>
      </c>
      <c r="V16" s="77">
        <f t="shared" si="4"/>
        <v>0</v>
      </c>
      <c r="W16" s="78">
        <f t="shared" si="5"/>
        <v>0</v>
      </c>
      <c r="X16" s="79">
        <f t="shared" si="6"/>
        <v>0</v>
      </c>
      <c r="Y16" s="80" t="str">
        <f t="shared" si="7"/>
        <v/>
      </c>
      <c r="Z16" s="127"/>
      <c r="AA16" s="45"/>
      <c r="AB16" s="6">
        <v>12</v>
      </c>
    </row>
    <row r="17" spans="1:47" ht="14">
      <c r="A17" s="88">
        <v>998418029</v>
      </c>
      <c r="B17" s="89" t="s">
        <v>69</v>
      </c>
      <c r="C17" s="89" t="s">
        <v>70</v>
      </c>
      <c r="D17" s="62"/>
      <c r="E17" s="74"/>
      <c r="F17" s="75">
        <f t="shared" si="2"/>
        <v>0</v>
      </c>
      <c r="G17" s="65"/>
      <c r="H17" s="66"/>
      <c r="I17" s="67"/>
      <c r="J17" s="67"/>
      <c r="K17" s="67"/>
      <c r="L17" s="67"/>
      <c r="M17" s="67"/>
      <c r="N17" s="67"/>
      <c r="O17" s="67"/>
      <c r="P17" s="67"/>
      <c r="Q17" s="67"/>
      <c r="R17" s="76"/>
      <c r="S17" s="76"/>
      <c r="T17" s="77">
        <f t="shared" si="0"/>
        <v>0</v>
      </c>
      <c r="U17" s="78">
        <f t="shared" si="3"/>
        <v>0</v>
      </c>
      <c r="V17" s="68">
        <f t="shared" si="4"/>
        <v>0</v>
      </c>
      <c r="W17" s="78">
        <f t="shared" si="5"/>
        <v>0</v>
      </c>
      <c r="X17" s="79">
        <f t="shared" si="6"/>
        <v>0</v>
      </c>
      <c r="Y17" s="80" t="str">
        <f t="shared" si="7"/>
        <v/>
      </c>
      <c r="Z17" s="127"/>
      <c r="AA17" s="45"/>
    </row>
    <row r="18" spans="1:47" ht="14">
      <c r="A18" s="88">
        <v>998418048</v>
      </c>
      <c r="B18" s="89" t="s">
        <v>71</v>
      </c>
      <c r="C18" s="89" t="s">
        <v>72</v>
      </c>
      <c r="D18" s="62"/>
      <c r="E18" s="74"/>
      <c r="F18" s="75">
        <f t="shared" si="2"/>
        <v>0</v>
      </c>
      <c r="G18" s="65"/>
      <c r="H18" s="66"/>
      <c r="I18" s="67"/>
      <c r="J18" s="76"/>
      <c r="K18" s="76"/>
      <c r="L18" s="76"/>
      <c r="M18" s="76"/>
      <c r="N18" s="76"/>
      <c r="O18" s="76"/>
      <c r="P18" s="76"/>
      <c r="Q18" s="76"/>
      <c r="R18" s="76"/>
      <c r="S18" s="76"/>
      <c r="T18" s="77">
        <f t="shared" si="0"/>
        <v>0</v>
      </c>
      <c r="U18" s="78">
        <f t="shared" si="3"/>
        <v>0</v>
      </c>
      <c r="V18" s="77">
        <f t="shared" si="4"/>
        <v>0</v>
      </c>
      <c r="W18" s="78">
        <f t="shared" si="5"/>
        <v>0</v>
      </c>
      <c r="X18" s="79">
        <f t="shared" si="6"/>
        <v>0</v>
      </c>
      <c r="Y18" s="80" t="str">
        <f t="shared" si="7"/>
        <v/>
      </c>
      <c r="Z18" s="127"/>
      <c r="AA18" s="45"/>
    </row>
    <row r="19" spans="1:47" ht="14">
      <c r="A19" s="88">
        <v>998418047</v>
      </c>
      <c r="B19" s="89" t="s">
        <v>73</v>
      </c>
      <c r="C19" s="89" t="s">
        <v>74</v>
      </c>
      <c r="D19" s="62"/>
      <c r="E19" s="74"/>
      <c r="F19" s="75">
        <f t="shared" si="2"/>
        <v>0</v>
      </c>
      <c r="G19" s="65"/>
      <c r="H19" s="66"/>
      <c r="I19" s="67"/>
      <c r="J19" s="76"/>
      <c r="K19" s="76"/>
      <c r="L19" s="76"/>
      <c r="M19" s="76"/>
      <c r="N19" s="76"/>
      <c r="O19" s="76"/>
      <c r="P19" s="76"/>
      <c r="Q19" s="76"/>
      <c r="R19" s="76"/>
      <c r="S19" s="76"/>
      <c r="T19" s="77">
        <f t="shared" si="0"/>
        <v>0</v>
      </c>
      <c r="U19" s="78">
        <f t="shared" si="3"/>
        <v>0</v>
      </c>
      <c r="V19" s="77">
        <f t="shared" si="4"/>
        <v>0</v>
      </c>
      <c r="W19" s="78">
        <f t="shared" si="5"/>
        <v>0</v>
      </c>
      <c r="X19" s="79">
        <f t="shared" si="6"/>
        <v>0</v>
      </c>
      <c r="Y19" s="80" t="str">
        <f t="shared" si="7"/>
        <v/>
      </c>
      <c r="Z19" s="127"/>
      <c r="AA19" s="45"/>
    </row>
    <row r="20" spans="1:47" ht="14">
      <c r="A20" s="88">
        <v>998418046</v>
      </c>
      <c r="B20" s="89" t="s">
        <v>75</v>
      </c>
      <c r="C20" s="89" t="s">
        <v>76</v>
      </c>
      <c r="D20" s="62"/>
      <c r="E20" s="74"/>
      <c r="F20" s="75">
        <f t="shared" si="2"/>
        <v>0</v>
      </c>
      <c r="G20" s="65"/>
      <c r="H20" s="66"/>
      <c r="I20" s="67"/>
      <c r="J20" s="76"/>
      <c r="K20" s="76"/>
      <c r="L20" s="76"/>
      <c r="M20" s="76"/>
      <c r="N20" s="76"/>
      <c r="O20" s="76"/>
      <c r="P20" s="76"/>
      <c r="Q20" s="76"/>
      <c r="R20" s="76"/>
      <c r="S20" s="76"/>
      <c r="T20" s="77">
        <f t="shared" si="0"/>
        <v>0</v>
      </c>
      <c r="U20" s="78">
        <f t="shared" si="3"/>
        <v>0</v>
      </c>
      <c r="V20" s="68">
        <f t="shared" si="4"/>
        <v>0</v>
      </c>
      <c r="W20" s="78">
        <f t="shared" si="5"/>
        <v>0</v>
      </c>
      <c r="X20" s="79">
        <f t="shared" si="6"/>
        <v>0</v>
      </c>
      <c r="Y20" s="80" t="str">
        <f t="shared" si="7"/>
        <v/>
      </c>
      <c r="Z20" s="127"/>
      <c r="AA20" s="45"/>
    </row>
    <row r="21" spans="1:47" ht="14">
      <c r="A21" s="88">
        <v>998418022</v>
      </c>
      <c r="B21" s="89" t="s">
        <v>77</v>
      </c>
      <c r="C21" s="89" t="s">
        <v>78</v>
      </c>
      <c r="D21" s="62"/>
      <c r="E21" s="74"/>
      <c r="F21" s="75">
        <f t="shared" si="2"/>
        <v>0</v>
      </c>
      <c r="G21" s="65"/>
      <c r="H21" s="66"/>
      <c r="I21" s="67"/>
      <c r="J21" s="76"/>
      <c r="K21" s="76"/>
      <c r="L21" s="76"/>
      <c r="M21" s="76"/>
      <c r="N21" s="76"/>
      <c r="O21" s="76"/>
      <c r="P21" s="76"/>
      <c r="Q21" s="76"/>
      <c r="R21" s="76"/>
      <c r="S21" s="76"/>
      <c r="T21" s="77">
        <f t="shared" si="0"/>
        <v>0</v>
      </c>
      <c r="U21" s="78">
        <f t="shared" si="3"/>
        <v>0</v>
      </c>
      <c r="V21" s="77">
        <f t="shared" si="4"/>
        <v>0</v>
      </c>
      <c r="W21" s="78">
        <f t="shared" si="5"/>
        <v>0</v>
      </c>
      <c r="X21" s="79">
        <f t="shared" si="6"/>
        <v>0</v>
      </c>
      <c r="Y21" s="80" t="str">
        <f t="shared" si="7"/>
        <v/>
      </c>
      <c r="Z21" s="127"/>
      <c r="AA21" s="45"/>
    </row>
    <row r="22" spans="1:47" ht="14.5" thickBot="1">
      <c r="A22" s="88">
        <v>998418045</v>
      </c>
      <c r="B22" s="89" t="s">
        <v>79</v>
      </c>
      <c r="C22" s="89" t="s">
        <v>80</v>
      </c>
      <c r="D22" s="62"/>
      <c r="E22" s="74"/>
      <c r="F22" s="75">
        <f t="shared" si="2"/>
        <v>0</v>
      </c>
      <c r="G22" s="65"/>
      <c r="H22" s="66"/>
      <c r="I22" s="67"/>
      <c r="J22" s="76"/>
      <c r="K22" s="76"/>
      <c r="L22" s="76"/>
      <c r="M22" s="76"/>
      <c r="N22" s="76"/>
      <c r="O22" s="76"/>
      <c r="P22" s="76"/>
      <c r="Q22" s="76"/>
      <c r="R22" s="76"/>
      <c r="S22" s="76"/>
      <c r="T22" s="77">
        <f t="shared" si="0"/>
        <v>0</v>
      </c>
      <c r="U22" s="78">
        <f t="shared" si="3"/>
        <v>0</v>
      </c>
      <c r="V22" s="77">
        <f t="shared" si="4"/>
        <v>0</v>
      </c>
      <c r="W22" s="78">
        <f t="shared" si="5"/>
        <v>0</v>
      </c>
      <c r="X22" s="79">
        <f t="shared" si="6"/>
        <v>0</v>
      </c>
      <c r="Y22" s="80" t="str">
        <f t="shared" si="7"/>
        <v/>
      </c>
      <c r="Z22" s="127"/>
      <c r="AA22" s="45"/>
    </row>
    <row r="23" spans="1:47" s="2" customFormat="1" ht="14.15" customHeight="1">
      <c r="A23" s="191" t="s">
        <v>56</v>
      </c>
      <c r="B23" s="192"/>
      <c r="C23" s="192"/>
      <c r="D23" s="50" t="s">
        <v>22</v>
      </c>
      <c r="E23" s="50" t="s">
        <v>23</v>
      </c>
      <c r="F23" s="51"/>
      <c r="G23" s="52"/>
      <c r="H23" s="42"/>
      <c r="I23" s="53"/>
      <c r="J23" s="53"/>
      <c r="K23" s="53"/>
      <c r="L23" s="53"/>
      <c r="M23" s="53"/>
      <c r="N23" s="53"/>
      <c r="O23" s="53"/>
      <c r="P23" s="53"/>
      <c r="Q23" s="53"/>
      <c r="R23" s="53"/>
      <c r="S23" s="53"/>
      <c r="T23" s="53"/>
      <c r="U23" s="53"/>
      <c r="V23" s="54"/>
      <c r="W23" s="54"/>
      <c r="X23" s="55"/>
      <c r="Y23" s="55"/>
      <c r="Z23" s="56"/>
      <c r="AA23" s="52"/>
      <c r="AB23" s="8"/>
      <c r="AC23" s="8"/>
      <c r="AD23" s="8"/>
      <c r="AE23" s="8"/>
    </row>
    <row r="24" spans="1:47" s="2" customFormat="1" ht="44" thickBot="1">
      <c r="A24" s="58" t="s">
        <v>56</v>
      </c>
      <c r="B24" s="43" t="s">
        <v>26</v>
      </c>
      <c r="C24" s="43" t="s">
        <v>27</v>
      </c>
      <c r="D24" s="43" t="s">
        <v>28</v>
      </c>
      <c r="E24" s="43" t="s">
        <v>29</v>
      </c>
      <c r="F24" s="59" t="s">
        <v>30</v>
      </c>
      <c r="G24" s="52"/>
      <c r="H24" s="58" t="s">
        <v>31</v>
      </c>
      <c r="I24" s="43" t="s">
        <v>32</v>
      </c>
      <c r="J24" s="43" t="s">
        <v>33</v>
      </c>
      <c r="K24" s="43" t="s">
        <v>34</v>
      </c>
      <c r="L24" s="43" t="s">
        <v>35</v>
      </c>
      <c r="M24" s="43" t="s">
        <v>36</v>
      </c>
      <c r="N24" s="43" t="s">
        <v>37</v>
      </c>
      <c r="O24" s="43" t="s">
        <v>38</v>
      </c>
      <c r="P24" s="43" t="s">
        <v>39</v>
      </c>
      <c r="Q24" s="43" t="s">
        <v>40</v>
      </c>
      <c r="R24" s="43" t="s">
        <v>41</v>
      </c>
      <c r="S24" s="43" t="s">
        <v>42</v>
      </c>
      <c r="T24" s="43" t="s">
        <v>43</v>
      </c>
      <c r="U24" s="43" t="s">
        <v>44</v>
      </c>
      <c r="V24" s="43" t="s">
        <v>45</v>
      </c>
      <c r="W24" s="43" t="s">
        <v>46</v>
      </c>
      <c r="X24" s="43" t="s">
        <v>47</v>
      </c>
      <c r="Y24" s="43" t="s">
        <v>48</v>
      </c>
      <c r="Z24" s="59" t="s">
        <v>49</v>
      </c>
      <c r="AA24" s="52"/>
      <c r="AB24" s="8"/>
      <c r="AC24" s="8"/>
      <c r="AD24" s="8"/>
      <c r="AE24" s="8"/>
    </row>
    <row r="25" spans="1:47" ht="14">
      <c r="A25" s="88">
        <v>998418043</v>
      </c>
      <c r="B25" s="89" t="s">
        <v>81</v>
      </c>
      <c r="C25" s="89" t="s">
        <v>82</v>
      </c>
      <c r="D25" s="62"/>
      <c r="E25" s="74"/>
      <c r="F25" s="75">
        <f>+D25*E25</f>
        <v>0</v>
      </c>
      <c r="G25" s="65"/>
      <c r="H25" s="66"/>
      <c r="I25" s="67"/>
      <c r="J25" s="76"/>
      <c r="K25" s="76"/>
      <c r="L25" s="76"/>
      <c r="M25" s="76"/>
      <c r="N25" s="76"/>
      <c r="O25" s="76"/>
      <c r="P25" s="76"/>
      <c r="Q25" s="76"/>
      <c r="R25" s="76"/>
      <c r="S25" s="76"/>
      <c r="T25" s="77">
        <f t="shared" si="0"/>
        <v>0</v>
      </c>
      <c r="U25" s="78">
        <f>+T25*E25</f>
        <v>0</v>
      </c>
      <c r="V25" s="68">
        <f t="shared" ref="V25:W27" si="8">+IF(ISERROR(T25/$F$2*12),"",T25/$F$2*12)</f>
        <v>0</v>
      </c>
      <c r="W25" s="78">
        <f t="shared" si="8"/>
        <v>0</v>
      </c>
      <c r="X25" s="79">
        <f>+W25-F25</f>
        <v>0</v>
      </c>
      <c r="Y25" s="80" t="str">
        <f>+IF(ISERROR(X25/F25),"",X25/F25)</f>
        <v/>
      </c>
      <c r="Z25" s="127"/>
      <c r="AA25" s="45"/>
    </row>
    <row r="26" spans="1:47" ht="14">
      <c r="A26" s="88">
        <v>998418072</v>
      </c>
      <c r="B26" s="89" t="s">
        <v>83</v>
      </c>
      <c r="C26" s="89" t="s">
        <v>84</v>
      </c>
      <c r="D26" s="62"/>
      <c r="E26" s="74"/>
      <c r="F26" s="75">
        <f>+D26*E26</f>
        <v>0</v>
      </c>
      <c r="G26" s="65"/>
      <c r="H26" s="66"/>
      <c r="I26" s="67"/>
      <c r="J26" s="76"/>
      <c r="K26" s="76"/>
      <c r="L26" s="76"/>
      <c r="M26" s="76"/>
      <c r="N26" s="76"/>
      <c r="O26" s="76"/>
      <c r="P26" s="76"/>
      <c r="Q26" s="76"/>
      <c r="R26" s="76"/>
      <c r="S26" s="76"/>
      <c r="T26" s="77">
        <f t="shared" si="0"/>
        <v>0</v>
      </c>
      <c r="U26" s="78">
        <f>+T26*E26</f>
        <v>0</v>
      </c>
      <c r="V26" s="77">
        <f t="shared" si="8"/>
        <v>0</v>
      </c>
      <c r="W26" s="78">
        <f t="shared" si="8"/>
        <v>0</v>
      </c>
      <c r="X26" s="79">
        <f>+W26-F26</f>
        <v>0</v>
      </c>
      <c r="Y26" s="80" t="str">
        <f>+IF(ISERROR(X26/F26),"",X26/F26)</f>
        <v/>
      </c>
      <c r="Z26" s="127"/>
      <c r="AA26" s="45"/>
    </row>
    <row r="27" spans="1:47" ht="14.5" thickBot="1">
      <c r="A27" s="90">
        <v>998418071</v>
      </c>
      <c r="B27" s="91" t="s">
        <v>85</v>
      </c>
      <c r="C27" s="91" t="s">
        <v>86</v>
      </c>
      <c r="D27" s="92"/>
      <c r="E27" s="93"/>
      <c r="F27" s="94">
        <f>+D27*E27</f>
        <v>0</v>
      </c>
      <c r="G27" s="65"/>
      <c r="H27" s="95"/>
      <c r="I27" s="96"/>
      <c r="J27" s="97"/>
      <c r="K27" s="97"/>
      <c r="L27" s="97"/>
      <c r="M27" s="97"/>
      <c r="N27" s="97"/>
      <c r="O27" s="97"/>
      <c r="P27" s="97"/>
      <c r="Q27" s="97"/>
      <c r="R27" s="97"/>
      <c r="S27" s="97"/>
      <c r="T27" s="98">
        <f t="shared" si="0"/>
        <v>0</v>
      </c>
      <c r="U27" s="99">
        <f>+T27*E27</f>
        <v>0</v>
      </c>
      <c r="V27" s="98">
        <f t="shared" si="8"/>
        <v>0</v>
      </c>
      <c r="W27" s="99">
        <f t="shared" si="8"/>
        <v>0</v>
      </c>
      <c r="X27" s="100">
        <f>+W27-F27</f>
        <v>0</v>
      </c>
      <c r="Y27" s="101" t="str">
        <f>+IF(ISERROR(X27/F27),"",X27/F27)</f>
        <v/>
      </c>
      <c r="Z27" s="130"/>
      <c r="AA27" s="45"/>
    </row>
    <row r="28" spans="1:47" s="2" customFormat="1" ht="14">
      <c r="A28" s="65"/>
      <c r="B28" s="65"/>
      <c r="C28" s="65"/>
      <c r="D28" s="65"/>
      <c r="E28" s="102"/>
      <c r="F28" s="103"/>
      <c r="G28" s="65"/>
      <c r="H28" s="104">
        <f t="shared" ref="H28:X28" si="9">SUM(H6:H27)</f>
        <v>0</v>
      </c>
      <c r="I28" s="104">
        <f t="shared" si="9"/>
        <v>0</v>
      </c>
      <c r="J28" s="104">
        <f t="shared" si="9"/>
        <v>0</v>
      </c>
      <c r="K28" s="104">
        <f t="shared" si="9"/>
        <v>0</v>
      </c>
      <c r="L28" s="104">
        <f t="shared" si="9"/>
        <v>0</v>
      </c>
      <c r="M28" s="104">
        <f t="shared" si="9"/>
        <v>0</v>
      </c>
      <c r="N28" s="104">
        <f t="shared" si="9"/>
        <v>0</v>
      </c>
      <c r="O28" s="104">
        <f t="shared" si="9"/>
        <v>0</v>
      </c>
      <c r="P28" s="104">
        <f t="shared" si="9"/>
        <v>0</v>
      </c>
      <c r="Q28" s="104">
        <f t="shared" si="9"/>
        <v>0</v>
      </c>
      <c r="R28" s="104">
        <f t="shared" si="9"/>
        <v>0</v>
      </c>
      <c r="S28" s="104">
        <f t="shared" si="9"/>
        <v>0</v>
      </c>
      <c r="T28" s="105">
        <f>SUM(T6:T27)</f>
        <v>0</v>
      </c>
      <c r="U28" s="106">
        <f t="shared" si="9"/>
        <v>0</v>
      </c>
      <c r="V28" s="105">
        <f t="shared" si="9"/>
        <v>0</v>
      </c>
      <c r="W28" s="106">
        <f t="shared" si="9"/>
        <v>0</v>
      </c>
      <c r="X28" s="107">
        <f t="shared" si="9"/>
        <v>0</v>
      </c>
      <c r="Y28" s="108" t="str">
        <f>+IF(ISERROR(X28/F28),"",X28/F28)</f>
        <v/>
      </c>
      <c r="Z28" s="128">
        <f>SUM(Z6:Z27)</f>
        <v>0</v>
      </c>
      <c r="AA28" s="44"/>
    </row>
    <row r="29" spans="1:47" s="2" customFormat="1" ht="14.5" thickBot="1">
      <c r="A29" s="65"/>
      <c r="B29" s="65"/>
      <c r="C29" s="65"/>
      <c r="D29" s="65"/>
      <c r="E29" s="102"/>
      <c r="F29" s="103"/>
      <c r="G29" s="65"/>
      <c r="H29" s="65"/>
      <c r="I29" s="65"/>
      <c r="J29" s="65"/>
      <c r="K29" s="65"/>
      <c r="L29" s="65"/>
      <c r="M29" s="65"/>
      <c r="N29" s="65"/>
      <c r="O29" s="65"/>
      <c r="P29" s="65"/>
      <c r="Q29" s="65"/>
      <c r="R29" s="65"/>
      <c r="S29" s="65"/>
      <c r="T29" s="109"/>
      <c r="U29" s="110"/>
      <c r="V29" s="110"/>
      <c r="W29" s="110"/>
      <c r="X29" s="111"/>
      <c r="Y29" s="108"/>
      <c r="Z29" s="65"/>
      <c r="AA29" s="44"/>
    </row>
    <row r="30" spans="1:47" s="2" customFormat="1" ht="14.5" customHeight="1">
      <c r="A30" s="191" t="s">
        <v>21</v>
      </c>
      <c r="B30" s="192"/>
      <c r="C30" s="192"/>
      <c r="D30" s="50" t="s">
        <v>22</v>
      </c>
      <c r="E30" s="50" t="s">
        <v>23</v>
      </c>
      <c r="F30" s="51"/>
      <c r="G30" s="65"/>
      <c r="H30" s="42" t="s">
        <v>24</v>
      </c>
      <c r="I30" s="53"/>
      <c r="J30" s="53"/>
      <c r="K30" s="53"/>
      <c r="L30" s="53"/>
      <c r="M30" s="53"/>
      <c r="N30" s="53"/>
      <c r="O30" s="53"/>
      <c r="P30" s="53"/>
      <c r="Q30" s="53"/>
      <c r="R30" s="53"/>
      <c r="S30" s="53"/>
      <c r="T30" s="53"/>
      <c r="U30" s="53"/>
      <c r="V30" s="54"/>
      <c r="W30" s="54"/>
      <c r="X30" s="55"/>
      <c r="Y30" s="55"/>
      <c r="Z30" s="56"/>
      <c r="AA30" s="44"/>
      <c r="AC30" s="9"/>
      <c r="AQ30" s="10"/>
      <c r="AS30" s="10"/>
      <c r="AU30" s="10"/>
    </row>
    <row r="31" spans="1:47" s="2" customFormat="1" ht="44" thickBot="1">
      <c r="A31" s="58" t="s">
        <v>25</v>
      </c>
      <c r="B31" s="43" t="s">
        <v>26</v>
      </c>
      <c r="C31" s="43" t="s">
        <v>27</v>
      </c>
      <c r="D31" s="43" t="s">
        <v>28</v>
      </c>
      <c r="E31" s="43" t="s">
        <v>29</v>
      </c>
      <c r="F31" s="59" t="s">
        <v>30</v>
      </c>
      <c r="G31" s="65"/>
      <c r="H31" s="58" t="s">
        <v>31</v>
      </c>
      <c r="I31" s="43" t="s">
        <v>32</v>
      </c>
      <c r="J31" s="43" t="s">
        <v>33</v>
      </c>
      <c r="K31" s="43" t="s">
        <v>34</v>
      </c>
      <c r="L31" s="43" t="s">
        <v>35</v>
      </c>
      <c r="M31" s="43" t="s">
        <v>36</v>
      </c>
      <c r="N31" s="43" t="s">
        <v>37</v>
      </c>
      <c r="O31" s="43" t="s">
        <v>38</v>
      </c>
      <c r="P31" s="43" t="s">
        <v>39</v>
      </c>
      <c r="Q31" s="43" t="s">
        <v>40</v>
      </c>
      <c r="R31" s="43" t="s">
        <v>41</v>
      </c>
      <c r="S31" s="43" t="s">
        <v>42</v>
      </c>
      <c r="T31" s="43" t="s">
        <v>43</v>
      </c>
      <c r="U31" s="43" t="s">
        <v>44</v>
      </c>
      <c r="V31" s="43" t="s">
        <v>45</v>
      </c>
      <c r="W31" s="43" t="s">
        <v>46</v>
      </c>
      <c r="X31" s="43" t="s">
        <v>47</v>
      </c>
      <c r="Y31" s="43" t="s">
        <v>48</v>
      </c>
      <c r="Z31" s="59" t="s">
        <v>49</v>
      </c>
      <c r="AA31" s="44"/>
      <c r="AB31" s="9">
        <v>3</v>
      </c>
      <c r="AO31" s="10"/>
      <c r="AQ31" s="10"/>
      <c r="AS31" s="10"/>
    </row>
    <row r="32" spans="1:47" ht="14">
      <c r="A32" s="72">
        <v>998418080</v>
      </c>
      <c r="B32" s="73" t="s">
        <v>87</v>
      </c>
      <c r="C32" s="73" t="s">
        <v>88</v>
      </c>
      <c r="D32" s="62"/>
      <c r="E32" s="74"/>
      <c r="F32" s="75">
        <f>+D32*E32</f>
        <v>0</v>
      </c>
      <c r="G32" s="65"/>
      <c r="H32" s="66"/>
      <c r="I32" s="67"/>
      <c r="J32" s="76"/>
      <c r="K32" s="76"/>
      <c r="L32" s="76"/>
      <c r="M32" s="76"/>
      <c r="N32" s="76"/>
      <c r="O32" s="76"/>
      <c r="P32" s="76"/>
      <c r="Q32" s="76"/>
      <c r="R32" s="76"/>
      <c r="S32" s="76"/>
      <c r="T32" s="77">
        <f t="shared" ref="T32:T53" si="10">SUM(H32:S32)</f>
        <v>0</v>
      </c>
      <c r="U32" s="78">
        <f>+T32*E32</f>
        <v>0</v>
      </c>
      <c r="V32" s="68">
        <f t="shared" ref="V32:W34" si="11">+IF(ISERROR(T32/$F$2*12),"",T32/$F$2*12)</f>
        <v>0</v>
      </c>
      <c r="W32" s="78">
        <f t="shared" si="11"/>
        <v>0</v>
      </c>
      <c r="X32" s="79">
        <f>+W32-F32</f>
        <v>0</v>
      </c>
      <c r="Y32" s="80" t="str">
        <f>+IF(ISERROR(X32/F32),"",X32/F32)</f>
        <v/>
      </c>
      <c r="Z32" s="127"/>
      <c r="AA32" s="45"/>
    </row>
    <row r="33" spans="1:28" ht="14">
      <c r="A33" s="72">
        <v>998418081</v>
      </c>
      <c r="B33" s="73" t="s">
        <v>89</v>
      </c>
      <c r="C33" s="73" t="s">
        <v>90</v>
      </c>
      <c r="D33" s="62"/>
      <c r="E33" s="74"/>
      <c r="F33" s="75">
        <f>+D33*E33</f>
        <v>0</v>
      </c>
      <c r="G33" s="65"/>
      <c r="H33" s="66"/>
      <c r="I33" s="67"/>
      <c r="J33" s="76"/>
      <c r="K33" s="76"/>
      <c r="L33" s="76"/>
      <c r="M33" s="76"/>
      <c r="N33" s="76"/>
      <c r="O33" s="76"/>
      <c r="P33" s="76"/>
      <c r="Q33" s="76"/>
      <c r="R33" s="76"/>
      <c r="S33" s="76"/>
      <c r="T33" s="77">
        <f t="shared" si="10"/>
        <v>0</v>
      </c>
      <c r="U33" s="78">
        <f>+T33*E33</f>
        <v>0</v>
      </c>
      <c r="V33" s="77">
        <f t="shared" si="11"/>
        <v>0</v>
      </c>
      <c r="W33" s="78">
        <f t="shared" si="11"/>
        <v>0</v>
      </c>
      <c r="X33" s="79">
        <f>+W33-F33</f>
        <v>0</v>
      </c>
      <c r="Y33" s="80" t="str">
        <f>+IF(ISERROR(X33/F33),"",X33/F33)</f>
        <v/>
      </c>
      <c r="Z33" s="127"/>
      <c r="AA33" s="45"/>
    </row>
    <row r="34" spans="1:28" ht="14.5" thickBot="1">
      <c r="A34" s="72">
        <v>998418079</v>
      </c>
      <c r="B34" s="73" t="s">
        <v>91</v>
      </c>
      <c r="C34" s="73" t="s">
        <v>92</v>
      </c>
      <c r="D34" s="62"/>
      <c r="E34" s="74"/>
      <c r="F34" s="75">
        <f>+D34*E34</f>
        <v>0</v>
      </c>
      <c r="G34" s="65"/>
      <c r="H34" s="66"/>
      <c r="I34" s="67"/>
      <c r="J34" s="76"/>
      <c r="K34" s="76"/>
      <c r="L34" s="76"/>
      <c r="M34" s="76"/>
      <c r="N34" s="76"/>
      <c r="O34" s="76"/>
      <c r="P34" s="76"/>
      <c r="Q34" s="76"/>
      <c r="R34" s="76"/>
      <c r="S34" s="76"/>
      <c r="T34" s="77">
        <f t="shared" si="10"/>
        <v>0</v>
      </c>
      <c r="U34" s="78">
        <f>+T34*E34</f>
        <v>0</v>
      </c>
      <c r="V34" s="77">
        <f t="shared" si="11"/>
        <v>0</v>
      </c>
      <c r="W34" s="78">
        <f t="shared" si="11"/>
        <v>0</v>
      </c>
      <c r="X34" s="79">
        <f>+W34-F34</f>
        <v>0</v>
      </c>
      <c r="Y34" s="80" t="str">
        <f>+IF(ISERROR(X34/F34),"",X34/F34)</f>
        <v/>
      </c>
      <c r="Z34" s="127"/>
      <c r="AA34" s="45"/>
    </row>
    <row r="35" spans="1:28" s="2" customFormat="1" ht="14.15" customHeight="1">
      <c r="A35" s="191" t="s">
        <v>56</v>
      </c>
      <c r="B35" s="192"/>
      <c r="C35" s="192"/>
      <c r="D35" s="50" t="s">
        <v>22</v>
      </c>
      <c r="E35" s="50" t="s">
        <v>23</v>
      </c>
      <c r="F35" s="51"/>
      <c r="G35" s="52"/>
      <c r="H35" s="42"/>
      <c r="I35" s="53"/>
      <c r="J35" s="53"/>
      <c r="K35" s="53"/>
      <c r="L35" s="53"/>
      <c r="M35" s="53"/>
      <c r="N35" s="53"/>
      <c r="O35" s="53"/>
      <c r="P35" s="53"/>
      <c r="Q35" s="53"/>
      <c r="R35" s="53"/>
      <c r="S35" s="53"/>
      <c r="T35" s="53"/>
      <c r="U35" s="53"/>
      <c r="V35" s="54"/>
      <c r="W35" s="54"/>
      <c r="X35" s="55"/>
      <c r="Y35" s="55"/>
      <c r="Z35" s="56"/>
      <c r="AA35" s="52"/>
      <c r="AB35" s="11"/>
    </row>
    <row r="36" spans="1:28" s="2" customFormat="1" ht="44" thickBot="1">
      <c r="A36" s="58" t="s">
        <v>25</v>
      </c>
      <c r="B36" s="43" t="s">
        <v>26</v>
      </c>
      <c r="C36" s="43" t="s">
        <v>27</v>
      </c>
      <c r="D36" s="43" t="s">
        <v>28</v>
      </c>
      <c r="E36" s="43" t="s">
        <v>29</v>
      </c>
      <c r="F36" s="59" t="s">
        <v>30</v>
      </c>
      <c r="G36" s="52"/>
      <c r="H36" s="58" t="s">
        <v>31</v>
      </c>
      <c r="I36" s="43" t="s">
        <v>32</v>
      </c>
      <c r="J36" s="43" t="s">
        <v>33</v>
      </c>
      <c r="K36" s="43" t="s">
        <v>34</v>
      </c>
      <c r="L36" s="43" t="s">
        <v>35</v>
      </c>
      <c r="M36" s="43" t="s">
        <v>36</v>
      </c>
      <c r="N36" s="43" t="s">
        <v>37</v>
      </c>
      <c r="O36" s="43" t="s">
        <v>38</v>
      </c>
      <c r="P36" s="43" t="s">
        <v>39</v>
      </c>
      <c r="Q36" s="43" t="s">
        <v>40</v>
      </c>
      <c r="R36" s="43" t="s">
        <v>41</v>
      </c>
      <c r="S36" s="43" t="s">
        <v>42</v>
      </c>
      <c r="T36" s="43" t="s">
        <v>43</v>
      </c>
      <c r="U36" s="43" t="s">
        <v>44</v>
      </c>
      <c r="V36" s="43" t="s">
        <v>45</v>
      </c>
      <c r="W36" s="43" t="s">
        <v>46</v>
      </c>
      <c r="X36" s="43" t="s">
        <v>47</v>
      </c>
      <c r="Y36" s="43" t="s">
        <v>48</v>
      </c>
      <c r="Z36" s="59" t="s">
        <v>49</v>
      </c>
      <c r="AA36" s="52"/>
      <c r="AB36" s="11"/>
    </row>
    <row r="37" spans="1:28" ht="14">
      <c r="A37" s="88">
        <v>998418070</v>
      </c>
      <c r="B37" s="89" t="s">
        <v>93</v>
      </c>
      <c r="C37" s="89" t="s">
        <v>94</v>
      </c>
      <c r="D37" s="62"/>
      <c r="E37" s="74"/>
      <c r="F37" s="75">
        <f t="shared" ref="F37:F48" si="12">+D37*E37</f>
        <v>0</v>
      </c>
      <c r="G37" s="65"/>
      <c r="H37" s="66"/>
      <c r="I37" s="67"/>
      <c r="J37" s="76"/>
      <c r="K37" s="76"/>
      <c r="L37" s="76"/>
      <c r="M37" s="76"/>
      <c r="N37" s="76"/>
      <c r="O37" s="76"/>
      <c r="P37" s="76"/>
      <c r="Q37" s="76"/>
      <c r="R37" s="76"/>
      <c r="S37" s="76"/>
      <c r="T37" s="77">
        <f t="shared" si="10"/>
        <v>0</v>
      </c>
      <c r="U37" s="78">
        <f t="shared" ref="U37:U48" si="13">+T37*E37</f>
        <v>0</v>
      </c>
      <c r="V37" s="68">
        <f t="shared" ref="V37:V48" si="14">+IF(ISERROR(T37/$F$2*12),"",T37/$F$2*12)</f>
        <v>0</v>
      </c>
      <c r="W37" s="78">
        <f t="shared" ref="W37:W48" si="15">+IF(ISERROR(U37/$F$2*12),"",U37/$F$2*12)</f>
        <v>0</v>
      </c>
      <c r="X37" s="79">
        <f t="shared" ref="X37:X48" si="16">+W37-F37</f>
        <v>0</v>
      </c>
      <c r="Y37" s="80" t="str">
        <f t="shared" ref="Y37:Y48" si="17">+IF(ISERROR(X37/F37),"",X37/F37)</f>
        <v/>
      </c>
      <c r="Z37" s="127"/>
      <c r="AA37" s="45"/>
    </row>
    <row r="38" spans="1:28" ht="14">
      <c r="A38" s="88">
        <v>998418069</v>
      </c>
      <c r="B38" s="89" t="s">
        <v>95</v>
      </c>
      <c r="C38" s="89" t="s">
        <v>96</v>
      </c>
      <c r="D38" s="62"/>
      <c r="E38" s="74"/>
      <c r="F38" s="75">
        <f t="shared" si="12"/>
        <v>0</v>
      </c>
      <c r="G38" s="65"/>
      <c r="H38" s="66"/>
      <c r="I38" s="67"/>
      <c r="J38" s="76"/>
      <c r="K38" s="76"/>
      <c r="L38" s="76"/>
      <c r="M38" s="76"/>
      <c r="N38" s="76"/>
      <c r="O38" s="76"/>
      <c r="P38" s="76"/>
      <c r="Q38" s="76"/>
      <c r="R38" s="76"/>
      <c r="S38" s="76"/>
      <c r="T38" s="77">
        <f t="shared" si="10"/>
        <v>0</v>
      </c>
      <c r="U38" s="78">
        <f t="shared" si="13"/>
        <v>0</v>
      </c>
      <c r="V38" s="77">
        <f t="shared" si="14"/>
        <v>0</v>
      </c>
      <c r="W38" s="78">
        <f t="shared" si="15"/>
        <v>0</v>
      </c>
      <c r="X38" s="79">
        <f t="shared" si="16"/>
        <v>0</v>
      </c>
      <c r="Y38" s="80" t="str">
        <f t="shared" si="17"/>
        <v/>
      </c>
      <c r="Z38" s="127"/>
      <c r="AA38" s="45"/>
    </row>
    <row r="39" spans="1:28" ht="14">
      <c r="A39" s="88">
        <v>998418036</v>
      </c>
      <c r="B39" s="89" t="s">
        <v>97</v>
      </c>
      <c r="C39" s="89" t="s">
        <v>98</v>
      </c>
      <c r="D39" s="62"/>
      <c r="E39" s="74"/>
      <c r="F39" s="75">
        <f t="shared" si="12"/>
        <v>0</v>
      </c>
      <c r="G39" s="65"/>
      <c r="H39" s="66"/>
      <c r="I39" s="67"/>
      <c r="J39" s="76"/>
      <c r="K39" s="76"/>
      <c r="L39" s="76"/>
      <c r="M39" s="76"/>
      <c r="N39" s="76"/>
      <c r="O39" s="76"/>
      <c r="P39" s="76"/>
      <c r="Q39" s="76"/>
      <c r="R39" s="76"/>
      <c r="S39" s="76"/>
      <c r="T39" s="77">
        <f t="shared" si="10"/>
        <v>0</v>
      </c>
      <c r="U39" s="78">
        <f t="shared" si="13"/>
        <v>0</v>
      </c>
      <c r="V39" s="77">
        <f t="shared" si="14"/>
        <v>0</v>
      </c>
      <c r="W39" s="78">
        <f t="shared" si="15"/>
        <v>0</v>
      </c>
      <c r="X39" s="79">
        <f t="shared" si="16"/>
        <v>0</v>
      </c>
      <c r="Y39" s="80" t="str">
        <f t="shared" si="17"/>
        <v/>
      </c>
      <c r="Z39" s="127"/>
      <c r="AA39" s="45"/>
    </row>
    <row r="40" spans="1:28" ht="14">
      <c r="A40" s="88">
        <v>998418068</v>
      </c>
      <c r="B40" s="89" t="s">
        <v>99</v>
      </c>
      <c r="C40" s="89" t="s">
        <v>100</v>
      </c>
      <c r="D40" s="62"/>
      <c r="E40" s="74"/>
      <c r="F40" s="75">
        <f t="shared" si="12"/>
        <v>0</v>
      </c>
      <c r="G40" s="65"/>
      <c r="H40" s="66"/>
      <c r="I40" s="67"/>
      <c r="J40" s="76"/>
      <c r="K40" s="76"/>
      <c r="L40" s="76"/>
      <c r="M40" s="76"/>
      <c r="N40" s="76"/>
      <c r="O40" s="76"/>
      <c r="P40" s="76"/>
      <c r="Q40" s="76"/>
      <c r="R40" s="76"/>
      <c r="S40" s="76"/>
      <c r="T40" s="77">
        <f t="shared" si="10"/>
        <v>0</v>
      </c>
      <c r="U40" s="78">
        <f t="shared" si="13"/>
        <v>0</v>
      </c>
      <c r="V40" s="68">
        <f t="shared" si="14"/>
        <v>0</v>
      </c>
      <c r="W40" s="78">
        <f t="shared" si="15"/>
        <v>0</v>
      </c>
      <c r="X40" s="79">
        <f t="shared" si="16"/>
        <v>0</v>
      </c>
      <c r="Y40" s="80" t="str">
        <f t="shared" si="17"/>
        <v/>
      </c>
      <c r="Z40" s="127"/>
      <c r="AA40" s="45"/>
    </row>
    <row r="41" spans="1:28" ht="14">
      <c r="A41" s="88">
        <v>998418067</v>
      </c>
      <c r="B41" s="89" t="s">
        <v>101</v>
      </c>
      <c r="C41" s="89" t="s">
        <v>102</v>
      </c>
      <c r="D41" s="62"/>
      <c r="E41" s="74"/>
      <c r="F41" s="75">
        <f t="shared" si="12"/>
        <v>0</v>
      </c>
      <c r="G41" s="65"/>
      <c r="H41" s="66"/>
      <c r="I41" s="67"/>
      <c r="J41" s="76"/>
      <c r="K41" s="76"/>
      <c r="L41" s="76"/>
      <c r="M41" s="76"/>
      <c r="N41" s="76"/>
      <c r="O41" s="76"/>
      <c r="P41" s="76"/>
      <c r="Q41" s="76"/>
      <c r="R41" s="76"/>
      <c r="S41" s="76"/>
      <c r="T41" s="77">
        <f t="shared" si="10"/>
        <v>0</v>
      </c>
      <c r="U41" s="78">
        <f t="shared" si="13"/>
        <v>0</v>
      </c>
      <c r="V41" s="77">
        <f t="shared" si="14"/>
        <v>0</v>
      </c>
      <c r="W41" s="78">
        <f t="shared" si="15"/>
        <v>0</v>
      </c>
      <c r="X41" s="79">
        <f t="shared" si="16"/>
        <v>0</v>
      </c>
      <c r="Y41" s="80" t="str">
        <f t="shared" si="17"/>
        <v/>
      </c>
      <c r="Z41" s="127"/>
      <c r="AA41" s="45"/>
    </row>
    <row r="42" spans="1:28" ht="14">
      <c r="A42" s="88">
        <v>998418066</v>
      </c>
      <c r="B42" s="89" t="s">
        <v>103</v>
      </c>
      <c r="C42" s="89" t="s">
        <v>104</v>
      </c>
      <c r="D42" s="62"/>
      <c r="E42" s="74"/>
      <c r="F42" s="75">
        <f t="shared" si="12"/>
        <v>0</v>
      </c>
      <c r="G42" s="65"/>
      <c r="H42" s="66"/>
      <c r="I42" s="67"/>
      <c r="J42" s="76"/>
      <c r="K42" s="76"/>
      <c r="L42" s="76"/>
      <c r="M42" s="76"/>
      <c r="N42" s="76"/>
      <c r="O42" s="76"/>
      <c r="P42" s="76"/>
      <c r="Q42" s="76"/>
      <c r="R42" s="76"/>
      <c r="S42" s="76"/>
      <c r="T42" s="77">
        <f t="shared" si="10"/>
        <v>0</v>
      </c>
      <c r="U42" s="78">
        <f t="shared" si="13"/>
        <v>0</v>
      </c>
      <c r="V42" s="77">
        <f t="shared" si="14"/>
        <v>0</v>
      </c>
      <c r="W42" s="78">
        <f t="shared" si="15"/>
        <v>0</v>
      </c>
      <c r="X42" s="79">
        <f t="shared" si="16"/>
        <v>0</v>
      </c>
      <c r="Y42" s="80" t="str">
        <f t="shared" si="17"/>
        <v/>
      </c>
      <c r="Z42" s="127"/>
      <c r="AA42" s="45"/>
    </row>
    <row r="43" spans="1:28" ht="14">
      <c r="A43" s="88">
        <v>998418032</v>
      </c>
      <c r="B43" s="89" t="s">
        <v>105</v>
      </c>
      <c r="C43" s="89" t="s">
        <v>106</v>
      </c>
      <c r="D43" s="62"/>
      <c r="E43" s="74"/>
      <c r="F43" s="75">
        <f t="shared" si="12"/>
        <v>0</v>
      </c>
      <c r="G43" s="65"/>
      <c r="H43" s="66"/>
      <c r="I43" s="67"/>
      <c r="J43" s="76"/>
      <c r="K43" s="76"/>
      <c r="L43" s="76"/>
      <c r="M43" s="76"/>
      <c r="N43" s="76"/>
      <c r="O43" s="76"/>
      <c r="P43" s="76"/>
      <c r="Q43" s="76"/>
      <c r="R43" s="76"/>
      <c r="S43" s="76"/>
      <c r="T43" s="77">
        <f t="shared" si="10"/>
        <v>0</v>
      </c>
      <c r="U43" s="78">
        <f t="shared" si="13"/>
        <v>0</v>
      </c>
      <c r="V43" s="68">
        <f t="shared" si="14"/>
        <v>0</v>
      </c>
      <c r="W43" s="78">
        <f t="shared" si="15"/>
        <v>0</v>
      </c>
      <c r="X43" s="79">
        <f t="shared" si="16"/>
        <v>0</v>
      </c>
      <c r="Y43" s="80" t="str">
        <f t="shared" si="17"/>
        <v/>
      </c>
      <c r="Z43" s="127"/>
      <c r="AA43" s="45"/>
      <c r="AB43" s="7"/>
    </row>
    <row r="44" spans="1:28" ht="14">
      <c r="A44" s="88">
        <v>998418065</v>
      </c>
      <c r="B44" s="89" t="s">
        <v>107</v>
      </c>
      <c r="C44" s="89" t="s">
        <v>108</v>
      </c>
      <c r="D44" s="62"/>
      <c r="E44" s="74"/>
      <c r="F44" s="75">
        <f t="shared" si="12"/>
        <v>0</v>
      </c>
      <c r="G44" s="65"/>
      <c r="H44" s="66"/>
      <c r="I44" s="67"/>
      <c r="J44" s="76"/>
      <c r="K44" s="76"/>
      <c r="L44" s="76"/>
      <c r="M44" s="76"/>
      <c r="N44" s="76"/>
      <c r="O44" s="76"/>
      <c r="P44" s="76"/>
      <c r="Q44" s="76"/>
      <c r="R44" s="76"/>
      <c r="S44" s="76"/>
      <c r="T44" s="77">
        <f t="shared" si="10"/>
        <v>0</v>
      </c>
      <c r="U44" s="78">
        <f t="shared" si="13"/>
        <v>0</v>
      </c>
      <c r="V44" s="77">
        <f t="shared" si="14"/>
        <v>0</v>
      </c>
      <c r="W44" s="78">
        <f t="shared" si="15"/>
        <v>0</v>
      </c>
      <c r="X44" s="79">
        <f t="shared" si="16"/>
        <v>0</v>
      </c>
      <c r="Y44" s="80" t="str">
        <f t="shared" si="17"/>
        <v/>
      </c>
      <c r="Z44" s="127"/>
      <c r="AA44" s="45"/>
    </row>
    <row r="45" spans="1:28" ht="14">
      <c r="A45" s="88">
        <v>998418064</v>
      </c>
      <c r="B45" s="89" t="s">
        <v>109</v>
      </c>
      <c r="C45" s="89" t="s">
        <v>110</v>
      </c>
      <c r="D45" s="62"/>
      <c r="E45" s="74"/>
      <c r="F45" s="75">
        <f t="shared" si="12"/>
        <v>0</v>
      </c>
      <c r="G45" s="65"/>
      <c r="H45" s="66"/>
      <c r="I45" s="67"/>
      <c r="J45" s="76"/>
      <c r="K45" s="76"/>
      <c r="L45" s="76"/>
      <c r="M45" s="76"/>
      <c r="N45" s="76"/>
      <c r="O45" s="76"/>
      <c r="P45" s="76"/>
      <c r="Q45" s="76"/>
      <c r="R45" s="76"/>
      <c r="S45" s="76"/>
      <c r="T45" s="77">
        <f t="shared" si="10"/>
        <v>0</v>
      </c>
      <c r="U45" s="78">
        <f t="shared" si="13"/>
        <v>0</v>
      </c>
      <c r="V45" s="77">
        <f t="shared" si="14"/>
        <v>0</v>
      </c>
      <c r="W45" s="78">
        <f t="shared" si="15"/>
        <v>0</v>
      </c>
      <c r="X45" s="79">
        <f t="shared" si="16"/>
        <v>0</v>
      </c>
      <c r="Y45" s="80" t="str">
        <f t="shared" si="17"/>
        <v/>
      </c>
      <c r="Z45" s="127"/>
      <c r="AA45" s="45"/>
    </row>
    <row r="46" spans="1:28" ht="14">
      <c r="A46" s="88">
        <v>998418063</v>
      </c>
      <c r="B46" s="89" t="s">
        <v>111</v>
      </c>
      <c r="C46" s="89" t="s">
        <v>112</v>
      </c>
      <c r="D46" s="62"/>
      <c r="E46" s="74"/>
      <c r="F46" s="75">
        <f t="shared" si="12"/>
        <v>0</v>
      </c>
      <c r="G46" s="65"/>
      <c r="H46" s="66"/>
      <c r="I46" s="67"/>
      <c r="J46" s="76"/>
      <c r="K46" s="76"/>
      <c r="L46" s="76"/>
      <c r="M46" s="76"/>
      <c r="N46" s="76"/>
      <c r="O46" s="76"/>
      <c r="P46" s="76"/>
      <c r="Q46" s="76"/>
      <c r="R46" s="76"/>
      <c r="S46" s="76"/>
      <c r="T46" s="77">
        <f t="shared" si="10"/>
        <v>0</v>
      </c>
      <c r="U46" s="78">
        <f t="shared" si="13"/>
        <v>0</v>
      </c>
      <c r="V46" s="68">
        <f t="shared" si="14"/>
        <v>0</v>
      </c>
      <c r="W46" s="78">
        <f t="shared" si="15"/>
        <v>0</v>
      </c>
      <c r="X46" s="79">
        <f t="shared" si="16"/>
        <v>0</v>
      </c>
      <c r="Y46" s="80" t="str">
        <f t="shared" si="17"/>
        <v/>
      </c>
      <c r="Z46" s="127"/>
      <c r="AA46" s="45"/>
    </row>
    <row r="47" spans="1:28" ht="14">
      <c r="A47" s="88">
        <v>998418026</v>
      </c>
      <c r="B47" s="89" t="s">
        <v>113</v>
      </c>
      <c r="C47" s="89" t="s">
        <v>114</v>
      </c>
      <c r="D47" s="62"/>
      <c r="E47" s="74"/>
      <c r="F47" s="75">
        <f t="shared" si="12"/>
        <v>0</v>
      </c>
      <c r="G47" s="65"/>
      <c r="H47" s="66"/>
      <c r="I47" s="67"/>
      <c r="J47" s="76"/>
      <c r="K47" s="76"/>
      <c r="L47" s="76"/>
      <c r="M47" s="76"/>
      <c r="N47" s="76"/>
      <c r="O47" s="76"/>
      <c r="P47" s="76"/>
      <c r="Q47" s="76"/>
      <c r="R47" s="76"/>
      <c r="S47" s="76"/>
      <c r="T47" s="77">
        <f t="shared" si="10"/>
        <v>0</v>
      </c>
      <c r="U47" s="78">
        <f t="shared" si="13"/>
        <v>0</v>
      </c>
      <c r="V47" s="77">
        <f t="shared" si="14"/>
        <v>0</v>
      </c>
      <c r="W47" s="78">
        <f t="shared" si="15"/>
        <v>0</v>
      </c>
      <c r="X47" s="79">
        <f t="shared" si="16"/>
        <v>0</v>
      </c>
      <c r="Y47" s="80" t="str">
        <f t="shared" si="17"/>
        <v/>
      </c>
      <c r="Z47" s="127"/>
      <c r="AA47" s="45"/>
    </row>
    <row r="48" spans="1:28" ht="14.5" thickBot="1">
      <c r="A48" s="88">
        <v>998418062</v>
      </c>
      <c r="B48" s="89" t="s">
        <v>115</v>
      </c>
      <c r="C48" s="89" t="s">
        <v>116</v>
      </c>
      <c r="D48" s="62"/>
      <c r="E48" s="74"/>
      <c r="F48" s="75">
        <f t="shared" si="12"/>
        <v>0</v>
      </c>
      <c r="G48" s="65"/>
      <c r="H48" s="66"/>
      <c r="I48" s="67"/>
      <c r="J48" s="76"/>
      <c r="K48" s="76"/>
      <c r="L48" s="76"/>
      <c r="M48" s="76"/>
      <c r="N48" s="76"/>
      <c r="O48" s="76"/>
      <c r="P48" s="76"/>
      <c r="Q48" s="76"/>
      <c r="R48" s="76"/>
      <c r="S48" s="76"/>
      <c r="T48" s="77">
        <f t="shared" si="10"/>
        <v>0</v>
      </c>
      <c r="U48" s="78">
        <f t="shared" si="13"/>
        <v>0</v>
      </c>
      <c r="V48" s="77">
        <f t="shared" si="14"/>
        <v>0</v>
      </c>
      <c r="W48" s="78">
        <f t="shared" si="15"/>
        <v>0</v>
      </c>
      <c r="X48" s="79">
        <f t="shared" si="16"/>
        <v>0</v>
      </c>
      <c r="Y48" s="80" t="str">
        <f t="shared" si="17"/>
        <v/>
      </c>
      <c r="Z48" s="127"/>
      <c r="AA48" s="45"/>
    </row>
    <row r="49" spans="1:48" s="2" customFormat="1" ht="14.15" customHeight="1">
      <c r="A49" s="191" t="s">
        <v>117</v>
      </c>
      <c r="B49" s="192"/>
      <c r="C49" s="192"/>
      <c r="D49" s="50" t="s">
        <v>22</v>
      </c>
      <c r="E49" s="50" t="s">
        <v>23</v>
      </c>
      <c r="F49" s="51"/>
      <c r="G49" s="52"/>
      <c r="H49" s="42"/>
      <c r="I49" s="53"/>
      <c r="J49" s="53"/>
      <c r="K49" s="53"/>
      <c r="L49" s="53"/>
      <c r="M49" s="53"/>
      <c r="N49" s="53"/>
      <c r="O49" s="53"/>
      <c r="P49" s="53"/>
      <c r="Q49" s="53"/>
      <c r="R49" s="53"/>
      <c r="S49" s="53"/>
      <c r="T49" s="53"/>
      <c r="U49" s="53"/>
      <c r="V49" s="54"/>
      <c r="W49" s="54"/>
      <c r="X49" s="55"/>
      <c r="Y49" s="55"/>
      <c r="Z49" s="56"/>
      <c r="AA49" s="52"/>
      <c r="AB49" s="8"/>
      <c r="AC49" s="8"/>
      <c r="AD49" s="8"/>
      <c r="AE49" s="8"/>
    </row>
    <row r="50" spans="1:48" s="2" customFormat="1" ht="44" thickBot="1">
      <c r="A50" s="58" t="s">
        <v>25</v>
      </c>
      <c r="B50" s="43" t="s">
        <v>26</v>
      </c>
      <c r="C50" s="43" t="s">
        <v>27</v>
      </c>
      <c r="D50" s="43" t="s">
        <v>28</v>
      </c>
      <c r="E50" s="43" t="s">
        <v>29</v>
      </c>
      <c r="F50" s="59" t="s">
        <v>30</v>
      </c>
      <c r="G50" s="52"/>
      <c r="H50" s="58" t="s">
        <v>31</v>
      </c>
      <c r="I50" s="43" t="s">
        <v>32</v>
      </c>
      <c r="J50" s="43" t="s">
        <v>33</v>
      </c>
      <c r="K50" s="43" t="s">
        <v>34</v>
      </c>
      <c r="L50" s="43" t="s">
        <v>35</v>
      </c>
      <c r="M50" s="43" t="s">
        <v>36</v>
      </c>
      <c r="N50" s="43" t="s">
        <v>37</v>
      </c>
      <c r="O50" s="43" t="s">
        <v>38</v>
      </c>
      <c r="P50" s="43" t="s">
        <v>39</v>
      </c>
      <c r="Q50" s="43" t="s">
        <v>40</v>
      </c>
      <c r="R50" s="43" t="s">
        <v>41</v>
      </c>
      <c r="S50" s="43" t="s">
        <v>42</v>
      </c>
      <c r="T50" s="43" t="s">
        <v>43</v>
      </c>
      <c r="U50" s="43" t="s">
        <v>44</v>
      </c>
      <c r="V50" s="43" t="s">
        <v>45</v>
      </c>
      <c r="W50" s="43" t="s">
        <v>46</v>
      </c>
      <c r="X50" s="43" t="s">
        <v>47</v>
      </c>
      <c r="Y50" s="43" t="s">
        <v>48</v>
      </c>
      <c r="Z50" s="59" t="s">
        <v>49</v>
      </c>
      <c r="AA50" s="52"/>
      <c r="AB50" s="8"/>
      <c r="AC50" s="8"/>
      <c r="AD50" s="8"/>
      <c r="AE50" s="8"/>
    </row>
    <row r="51" spans="1:48" ht="14">
      <c r="A51" s="88" t="s">
        <v>118</v>
      </c>
      <c r="B51" s="89" t="s">
        <v>119</v>
      </c>
      <c r="C51" s="89" t="s">
        <v>120</v>
      </c>
      <c r="D51" s="62"/>
      <c r="E51" s="74"/>
      <c r="F51" s="75">
        <f>+D51*E51</f>
        <v>0</v>
      </c>
      <c r="G51" s="65"/>
      <c r="H51" s="66"/>
      <c r="I51" s="67"/>
      <c r="J51" s="76"/>
      <c r="K51" s="76"/>
      <c r="L51" s="76"/>
      <c r="M51" s="76"/>
      <c r="N51" s="76"/>
      <c r="O51" s="76"/>
      <c r="P51" s="76"/>
      <c r="Q51" s="76"/>
      <c r="R51" s="76"/>
      <c r="S51" s="76"/>
      <c r="T51" s="77">
        <f t="shared" si="10"/>
        <v>0</v>
      </c>
      <c r="U51" s="78">
        <f>+T51*E51</f>
        <v>0</v>
      </c>
      <c r="V51" s="68">
        <f t="shared" ref="V51:W53" si="18">+IF(ISERROR(T51/$F$2*12),"",T51/$F$2*12)</f>
        <v>0</v>
      </c>
      <c r="W51" s="78">
        <f t="shared" si="18"/>
        <v>0</v>
      </c>
      <c r="X51" s="79">
        <f>+W51-F51</f>
        <v>0</v>
      </c>
      <c r="Y51" s="80" t="str">
        <f>+IF(ISERROR(X51/F51),"",X51/F51)</f>
        <v/>
      </c>
      <c r="Z51" s="127"/>
      <c r="AA51" s="45"/>
    </row>
    <row r="52" spans="1:48" ht="14">
      <c r="A52" s="88" t="s">
        <v>121</v>
      </c>
      <c r="B52" s="89" t="s">
        <v>122</v>
      </c>
      <c r="C52" s="89" t="s">
        <v>123</v>
      </c>
      <c r="D52" s="62"/>
      <c r="E52" s="74"/>
      <c r="F52" s="75">
        <f>+D52*E52</f>
        <v>0</v>
      </c>
      <c r="G52" s="65"/>
      <c r="H52" s="66"/>
      <c r="I52" s="67"/>
      <c r="J52" s="76"/>
      <c r="K52" s="76"/>
      <c r="L52" s="76"/>
      <c r="M52" s="76"/>
      <c r="N52" s="76"/>
      <c r="O52" s="76"/>
      <c r="P52" s="76"/>
      <c r="Q52" s="76"/>
      <c r="R52" s="76"/>
      <c r="S52" s="76"/>
      <c r="T52" s="77">
        <f t="shared" si="10"/>
        <v>0</v>
      </c>
      <c r="U52" s="78">
        <f>+T52*E52</f>
        <v>0</v>
      </c>
      <c r="V52" s="68">
        <f t="shared" si="18"/>
        <v>0</v>
      </c>
      <c r="W52" s="78">
        <f t="shared" si="18"/>
        <v>0</v>
      </c>
      <c r="X52" s="79">
        <f>+W52-F52</f>
        <v>0</v>
      </c>
      <c r="Y52" s="80" t="str">
        <f>+IF(ISERROR(X52/F52),"",X52/F52)</f>
        <v/>
      </c>
      <c r="Z52" s="127"/>
      <c r="AA52" s="45"/>
    </row>
    <row r="53" spans="1:48" ht="14.5" thickBot="1">
      <c r="A53" s="90" t="s">
        <v>124</v>
      </c>
      <c r="B53" s="91" t="s">
        <v>125</v>
      </c>
      <c r="C53" s="91" t="s">
        <v>126</v>
      </c>
      <c r="D53" s="92"/>
      <c r="E53" s="93"/>
      <c r="F53" s="94">
        <f>+D53*E53</f>
        <v>0</v>
      </c>
      <c r="G53" s="65"/>
      <c r="H53" s="95"/>
      <c r="I53" s="96"/>
      <c r="J53" s="97"/>
      <c r="K53" s="97"/>
      <c r="L53" s="97"/>
      <c r="M53" s="97"/>
      <c r="N53" s="97"/>
      <c r="O53" s="97"/>
      <c r="P53" s="97"/>
      <c r="Q53" s="97"/>
      <c r="R53" s="97"/>
      <c r="S53" s="97"/>
      <c r="T53" s="98">
        <f t="shared" si="10"/>
        <v>0</v>
      </c>
      <c r="U53" s="99">
        <f>+T53*E53</f>
        <v>0</v>
      </c>
      <c r="V53" s="98">
        <f t="shared" si="18"/>
        <v>0</v>
      </c>
      <c r="W53" s="99">
        <f t="shared" si="18"/>
        <v>0</v>
      </c>
      <c r="X53" s="100">
        <f>+W53-F53</f>
        <v>0</v>
      </c>
      <c r="Y53" s="101" t="str">
        <f>+IF(ISERROR(X53/F53),"",X53/F53)</f>
        <v/>
      </c>
      <c r="Z53" s="130"/>
      <c r="AA53" s="45"/>
    </row>
    <row r="54" spans="1:48" ht="14">
      <c r="A54" s="112"/>
      <c r="B54" s="112"/>
      <c r="C54" s="65"/>
      <c r="D54" s="65"/>
      <c r="E54" s="65"/>
      <c r="F54" s="65"/>
      <c r="G54" s="65"/>
      <c r="H54" s="113">
        <f t="shared" ref="H54:W54" si="19">SUM(H32:H53)</f>
        <v>0</v>
      </c>
      <c r="I54" s="113">
        <f t="shared" si="19"/>
        <v>0</v>
      </c>
      <c r="J54" s="113">
        <f t="shared" si="19"/>
        <v>0</v>
      </c>
      <c r="K54" s="113">
        <f t="shared" si="19"/>
        <v>0</v>
      </c>
      <c r="L54" s="113">
        <f t="shared" si="19"/>
        <v>0</v>
      </c>
      <c r="M54" s="113">
        <f t="shared" si="19"/>
        <v>0</v>
      </c>
      <c r="N54" s="113">
        <f t="shared" si="19"/>
        <v>0</v>
      </c>
      <c r="O54" s="113">
        <f t="shared" si="19"/>
        <v>0</v>
      </c>
      <c r="P54" s="113">
        <f t="shared" si="19"/>
        <v>0</v>
      </c>
      <c r="Q54" s="113">
        <f t="shared" si="19"/>
        <v>0</v>
      </c>
      <c r="R54" s="113">
        <f t="shared" si="19"/>
        <v>0</v>
      </c>
      <c r="S54" s="113">
        <f t="shared" si="19"/>
        <v>0</v>
      </c>
      <c r="T54" s="114">
        <f>SUM(T32:T53)</f>
        <v>0</v>
      </c>
      <c r="U54" s="115">
        <f t="shared" si="19"/>
        <v>0</v>
      </c>
      <c r="V54" s="105">
        <f t="shared" si="19"/>
        <v>0</v>
      </c>
      <c r="W54" s="115">
        <f t="shared" si="19"/>
        <v>0</v>
      </c>
      <c r="X54" s="116">
        <f>SUM(X32:X53)</f>
        <v>0</v>
      </c>
      <c r="Y54" s="117" t="str">
        <f>+IF(ISERROR(X54/F54),"",X54/F54)</f>
        <v/>
      </c>
      <c r="Z54" s="129">
        <f>SUM(Z32:Z53)</f>
        <v>0</v>
      </c>
      <c r="AA54" s="45"/>
    </row>
    <row r="55" spans="1:48" ht="14">
      <c r="A55" s="112"/>
      <c r="B55" s="112"/>
      <c r="C55" s="65"/>
      <c r="D55" s="65"/>
      <c r="E55" s="65"/>
      <c r="F55" s="65"/>
      <c r="G55" s="65"/>
      <c r="H55" s="113"/>
      <c r="I55" s="113"/>
      <c r="J55" s="113"/>
      <c r="K55" s="113"/>
      <c r="L55" s="113"/>
      <c r="M55" s="113"/>
      <c r="N55" s="113"/>
      <c r="O55" s="113"/>
      <c r="P55" s="113"/>
      <c r="Q55" s="113"/>
      <c r="R55" s="113"/>
      <c r="S55" s="113"/>
      <c r="T55" s="114"/>
      <c r="U55" s="115"/>
      <c r="V55" s="115"/>
      <c r="W55" s="115"/>
      <c r="X55" s="116"/>
      <c r="Y55" s="117"/>
      <c r="Z55" s="113"/>
      <c r="AA55" s="45"/>
    </row>
    <row r="56" spans="1:48" ht="14.5" customHeight="1">
      <c r="A56" s="193" t="s">
        <v>127</v>
      </c>
      <c r="B56" s="194"/>
      <c r="C56" s="194"/>
      <c r="D56" s="194"/>
      <c r="E56" s="195"/>
      <c r="F56" s="118">
        <f>SUM(F6:F53)</f>
        <v>0</v>
      </c>
      <c r="G56" s="104"/>
      <c r="H56" s="119">
        <f t="shared" ref="H56:V56" si="20">+H54+H28</f>
        <v>0</v>
      </c>
      <c r="I56" s="120">
        <f t="shared" si="20"/>
        <v>0</v>
      </c>
      <c r="J56" s="120">
        <f t="shared" si="20"/>
        <v>0</v>
      </c>
      <c r="K56" s="120">
        <f t="shared" si="20"/>
        <v>0</v>
      </c>
      <c r="L56" s="120">
        <f t="shared" si="20"/>
        <v>0</v>
      </c>
      <c r="M56" s="120">
        <f t="shared" si="20"/>
        <v>0</v>
      </c>
      <c r="N56" s="120">
        <f t="shared" si="20"/>
        <v>0</v>
      </c>
      <c r="O56" s="120">
        <f t="shared" si="20"/>
        <v>0</v>
      </c>
      <c r="P56" s="120">
        <f t="shared" si="20"/>
        <v>0</v>
      </c>
      <c r="Q56" s="120">
        <f t="shared" si="20"/>
        <v>0</v>
      </c>
      <c r="R56" s="120">
        <f t="shared" si="20"/>
        <v>0</v>
      </c>
      <c r="S56" s="120">
        <f t="shared" si="20"/>
        <v>0</v>
      </c>
      <c r="T56" s="121">
        <f>+T54+T28</f>
        <v>0</v>
      </c>
      <c r="U56" s="122">
        <f t="shared" si="20"/>
        <v>0</v>
      </c>
      <c r="V56" s="77">
        <f t="shared" si="20"/>
        <v>0</v>
      </c>
      <c r="W56" s="122">
        <f>+W54+W28</f>
        <v>0</v>
      </c>
      <c r="X56" s="123">
        <f>+X54+X28</f>
        <v>0</v>
      </c>
      <c r="Y56" s="124" t="str">
        <f>+IF(ISERROR(X56/F56),"",X56/F56)</f>
        <v/>
      </c>
      <c r="Z56" s="122">
        <f>+Z54+Z28</f>
        <v>0</v>
      </c>
      <c r="AA56" s="45"/>
    </row>
    <row r="57" spans="1:48" s="5" customFormat="1" ht="14">
      <c r="A57" s="45"/>
      <c r="B57" s="45"/>
      <c r="C57" s="45"/>
      <c r="D57" s="45"/>
      <c r="E57" s="189" t="s">
        <v>128</v>
      </c>
      <c r="F57" s="44"/>
      <c r="G57" s="44"/>
      <c r="H57" s="45"/>
      <c r="I57" s="45"/>
      <c r="J57" s="45"/>
      <c r="K57" s="45"/>
      <c r="L57" s="45"/>
      <c r="M57" s="45"/>
      <c r="N57" s="45"/>
      <c r="O57" s="45"/>
      <c r="P57" s="45"/>
      <c r="Q57" s="45"/>
      <c r="R57" s="45"/>
      <c r="S57" s="45"/>
      <c r="T57" s="45"/>
      <c r="U57" s="46"/>
      <c r="V57" s="45"/>
      <c r="W57" s="46"/>
      <c r="X57" s="46"/>
      <c r="Y57" s="47"/>
      <c r="Z57" s="45"/>
      <c r="AA57" s="45"/>
      <c r="AB57" s="3"/>
      <c r="AC57" s="3"/>
      <c r="AD57" s="3"/>
      <c r="AE57" s="3"/>
      <c r="AF57" s="3"/>
      <c r="AG57" s="3"/>
      <c r="AH57" s="3"/>
      <c r="AI57" s="3"/>
      <c r="AJ57" s="3"/>
      <c r="AK57" s="3"/>
      <c r="AL57" s="3"/>
      <c r="AM57" s="3"/>
      <c r="AN57" s="3"/>
      <c r="AO57" s="3"/>
      <c r="AP57" s="3"/>
      <c r="AQ57" s="3"/>
      <c r="AR57" s="3"/>
      <c r="AS57" s="3"/>
      <c r="AT57" s="3"/>
      <c r="AU57" s="3"/>
      <c r="AV57" s="3"/>
    </row>
    <row r="58" spans="1:48" s="5" customFormat="1" ht="14">
      <c r="A58" s="45"/>
      <c r="B58" s="45"/>
      <c r="C58" s="45"/>
      <c r="D58" s="45"/>
      <c r="E58" s="190"/>
      <c r="F58" s="44"/>
      <c r="G58" s="44"/>
      <c r="H58" s="45"/>
      <c r="I58" s="45"/>
      <c r="J58" s="45"/>
      <c r="K58" s="45"/>
      <c r="L58" s="45"/>
      <c r="M58" s="45"/>
      <c r="N58" s="45"/>
      <c r="O58" s="45"/>
      <c r="P58" s="45"/>
      <c r="Q58" s="45"/>
      <c r="R58" s="45"/>
      <c r="S58" s="45"/>
      <c r="T58" s="45"/>
      <c r="U58" s="46"/>
      <c r="V58" s="45"/>
      <c r="W58" s="46"/>
      <c r="X58" s="46"/>
      <c r="Y58" s="47"/>
      <c r="Z58" s="45"/>
      <c r="AA58" s="45"/>
      <c r="AB58" s="3"/>
      <c r="AC58" s="3"/>
      <c r="AD58" s="3"/>
      <c r="AE58" s="3"/>
      <c r="AF58" s="3"/>
      <c r="AG58" s="3"/>
      <c r="AH58" s="3"/>
      <c r="AI58" s="3"/>
      <c r="AJ58" s="3"/>
      <c r="AK58" s="3"/>
      <c r="AL58" s="3"/>
      <c r="AM58" s="3"/>
      <c r="AN58" s="3"/>
      <c r="AO58" s="3"/>
      <c r="AP58" s="3"/>
      <c r="AQ58" s="3"/>
      <c r="AR58" s="3"/>
      <c r="AS58" s="3"/>
      <c r="AT58" s="3"/>
      <c r="AU58" s="3"/>
      <c r="AV58" s="3"/>
    </row>
    <row r="59" spans="1:48" s="5" customFormat="1" ht="14">
      <c r="A59" s="45"/>
      <c r="B59" s="45"/>
      <c r="C59" s="45"/>
      <c r="D59" s="45"/>
      <c r="E59" s="45"/>
      <c r="F59" s="44"/>
      <c r="G59" s="44"/>
      <c r="H59" s="45"/>
      <c r="I59" s="45"/>
      <c r="J59" s="45"/>
      <c r="K59" s="45"/>
      <c r="L59" s="45"/>
      <c r="M59" s="45"/>
      <c r="N59" s="45"/>
      <c r="O59" s="45"/>
      <c r="P59" s="45"/>
      <c r="Q59" s="45"/>
      <c r="R59" s="45"/>
      <c r="S59" s="45"/>
      <c r="T59" s="45"/>
      <c r="U59" s="46"/>
      <c r="V59" s="45"/>
      <c r="W59" s="46"/>
      <c r="X59" s="46"/>
      <c r="Y59" s="47"/>
      <c r="Z59" s="45"/>
      <c r="AA59" s="45"/>
      <c r="AB59" s="3"/>
      <c r="AC59" s="3"/>
      <c r="AD59" s="3"/>
      <c r="AE59" s="3"/>
      <c r="AF59" s="3"/>
      <c r="AG59" s="3"/>
      <c r="AH59" s="3"/>
      <c r="AI59" s="3"/>
      <c r="AJ59" s="3"/>
      <c r="AK59" s="3"/>
      <c r="AL59" s="3"/>
      <c r="AM59" s="3"/>
      <c r="AN59" s="3"/>
      <c r="AO59" s="3"/>
      <c r="AP59" s="3"/>
      <c r="AQ59" s="3"/>
      <c r="AR59" s="3"/>
      <c r="AS59" s="3"/>
      <c r="AT59" s="3"/>
      <c r="AU59" s="3"/>
      <c r="AV59" s="3"/>
    </row>
    <row r="60" spans="1:48" s="5" customFormat="1" ht="14">
      <c r="A60" s="45"/>
      <c r="B60" s="45"/>
      <c r="C60" s="45"/>
      <c r="D60" s="45"/>
      <c r="E60" s="45"/>
      <c r="F60" s="44"/>
      <c r="G60" s="44"/>
      <c r="H60" s="45"/>
      <c r="I60" s="45"/>
      <c r="J60" s="45"/>
      <c r="K60" s="45"/>
      <c r="L60" s="45"/>
      <c r="M60" s="45"/>
      <c r="N60" s="45"/>
      <c r="O60" s="45"/>
      <c r="P60" s="45"/>
      <c r="Q60" s="45"/>
      <c r="R60" s="45"/>
      <c r="S60" s="45"/>
      <c r="T60" s="45"/>
      <c r="U60" s="46"/>
      <c r="V60" s="45"/>
      <c r="W60" s="46"/>
      <c r="X60" s="46"/>
      <c r="Y60" s="47"/>
      <c r="Z60" s="45"/>
      <c r="AA60" s="45"/>
      <c r="AB60" s="3"/>
      <c r="AC60" s="3"/>
      <c r="AD60" s="3"/>
      <c r="AE60" s="3"/>
      <c r="AF60" s="3"/>
      <c r="AG60" s="3"/>
      <c r="AH60" s="3"/>
      <c r="AI60" s="3"/>
      <c r="AJ60" s="3"/>
      <c r="AK60" s="3"/>
      <c r="AL60" s="3"/>
      <c r="AM60" s="3"/>
      <c r="AN60" s="3"/>
      <c r="AO60" s="3"/>
      <c r="AP60" s="3"/>
      <c r="AQ60" s="3"/>
      <c r="AR60" s="3"/>
      <c r="AS60" s="3"/>
      <c r="AT60" s="3"/>
      <c r="AU60" s="3"/>
      <c r="AV60" s="3"/>
    </row>
    <row r="61" spans="1:48" s="5" customFormat="1" ht="14">
      <c r="A61" s="45"/>
      <c r="B61" s="45"/>
      <c r="C61" s="45"/>
      <c r="D61" s="45"/>
      <c r="E61" s="45"/>
      <c r="F61" s="44"/>
      <c r="G61" s="44"/>
      <c r="H61" s="45"/>
      <c r="I61" s="45"/>
      <c r="J61" s="45"/>
      <c r="K61" s="45"/>
      <c r="L61" s="45"/>
      <c r="M61" s="45"/>
      <c r="N61" s="45"/>
      <c r="O61" s="45"/>
      <c r="P61" s="45"/>
      <c r="Q61" s="45"/>
      <c r="R61" s="45"/>
      <c r="S61" s="45"/>
      <c r="T61" s="45"/>
      <c r="U61" s="46"/>
      <c r="V61" s="45"/>
      <c r="W61" s="46"/>
      <c r="X61" s="46"/>
      <c r="Y61" s="47"/>
      <c r="Z61" s="45"/>
      <c r="AA61" s="45"/>
      <c r="AB61" s="3"/>
      <c r="AC61" s="3"/>
      <c r="AD61" s="3"/>
      <c r="AE61" s="3"/>
      <c r="AF61" s="3"/>
      <c r="AG61" s="3"/>
      <c r="AH61" s="3"/>
      <c r="AI61" s="3"/>
      <c r="AJ61" s="3"/>
      <c r="AK61" s="3"/>
      <c r="AL61" s="3"/>
      <c r="AM61" s="3"/>
      <c r="AN61" s="3"/>
      <c r="AO61" s="3"/>
      <c r="AP61" s="3"/>
      <c r="AQ61" s="3"/>
      <c r="AR61" s="3"/>
      <c r="AS61" s="3"/>
      <c r="AT61" s="3"/>
      <c r="AU61" s="3"/>
      <c r="AV61" s="3"/>
    </row>
    <row r="62" spans="1:48" s="2" customFormat="1" ht="14">
      <c r="A62" s="45"/>
      <c r="B62" s="45"/>
      <c r="C62" s="45"/>
      <c r="D62" s="45"/>
      <c r="E62" s="45"/>
      <c r="F62" s="44"/>
      <c r="G62" s="44"/>
      <c r="H62" s="45"/>
      <c r="I62" s="45"/>
      <c r="J62" s="45"/>
      <c r="K62" s="45"/>
      <c r="L62" s="45"/>
      <c r="M62" s="45"/>
      <c r="N62" s="45"/>
      <c r="O62" s="45"/>
      <c r="P62" s="45"/>
      <c r="Q62" s="45"/>
      <c r="R62" s="45"/>
      <c r="S62" s="45"/>
      <c r="T62" s="45"/>
      <c r="U62" s="46"/>
      <c r="V62" s="45"/>
      <c r="W62" s="46"/>
      <c r="X62" s="46"/>
      <c r="Y62" s="47"/>
      <c r="Z62" s="45"/>
      <c r="AA62" s="45"/>
      <c r="AB62" s="3"/>
      <c r="AC62" s="3"/>
      <c r="AD62" s="3"/>
      <c r="AE62" s="3"/>
      <c r="AF62" s="3"/>
      <c r="AG62" s="3"/>
      <c r="AH62" s="3"/>
      <c r="AI62" s="3"/>
      <c r="AJ62" s="3"/>
      <c r="AK62" s="3"/>
      <c r="AL62" s="3"/>
      <c r="AM62" s="3"/>
      <c r="AN62" s="3"/>
      <c r="AO62" s="3"/>
      <c r="AP62" s="3"/>
      <c r="AQ62" s="3"/>
      <c r="AR62" s="3"/>
      <c r="AS62" s="3"/>
      <c r="AT62" s="3"/>
      <c r="AU62" s="3"/>
      <c r="AV62" s="3"/>
    </row>
    <row r="63" spans="1:48" s="2" customFormat="1" ht="14">
      <c r="A63" s="45"/>
      <c r="B63" s="45"/>
      <c r="C63" s="45"/>
      <c r="D63" s="45"/>
      <c r="E63" s="45"/>
      <c r="F63" s="44"/>
      <c r="G63" s="44"/>
      <c r="H63" s="45"/>
      <c r="I63" s="45"/>
      <c r="J63" s="45"/>
      <c r="K63" s="45"/>
      <c r="L63" s="45"/>
      <c r="M63" s="45"/>
      <c r="N63" s="45"/>
      <c r="O63" s="45"/>
      <c r="P63" s="45"/>
      <c r="Q63" s="45"/>
      <c r="R63" s="45"/>
      <c r="S63" s="45"/>
      <c r="T63" s="45"/>
      <c r="U63" s="46"/>
      <c r="V63" s="45"/>
      <c r="W63" s="46"/>
      <c r="X63" s="46"/>
      <c r="Y63" s="47"/>
      <c r="Z63" s="45"/>
      <c r="AA63" s="45"/>
      <c r="AB63" s="3"/>
      <c r="AC63" s="3"/>
      <c r="AD63" s="3"/>
      <c r="AE63" s="3"/>
      <c r="AF63" s="3"/>
      <c r="AG63" s="3"/>
      <c r="AH63" s="3"/>
      <c r="AI63" s="3"/>
      <c r="AJ63" s="3"/>
      <c r="AK63" s="3"/>
      <c r="AL63" s="3"/>
      <c r="AM63" s="3"/>
      <c r="AN63" s="3"/>
      <c r="AO63" s="3"/>
      <c r="AP63" s="3"/>
      <c r="AQ63" s="3"/>
      <c r="AR63" s="3"/>
      <c r="AS63" s="3"/>
      <c r="AT63" s="3"/>
      <c r="AU63" s="3"/>
      <c r="AV63" s="3"/>
    </row>
    <row r="64" spans="1:48" s="2" customFormat="1" ht="14">
      <c r="A64" s="45"/>
      <c r="B64" s="45"/>
      <c r="C64" s="45"/>
      <c r="D64" s="45"/>
      <c r="E64" s="45"/>
      <c r="F64" s="44"/>
      <c r="G64" s="44"/>
      <c r="H64" s="45"/>
      <c r="I64" s="45"/>
      <c r="J64" s="45"/>
      <c r="K64" s="45"/>
      <c r="L64" s="45"/>
      <c r="M64" s="45"/>
      <c r="N64" s="45"/>
      <c r="O64" s="45"/>
      <c r="P64" s="45"/>
      <c r="Q64" s="45"/>
      <c r="R64" s="45"/>
      <c r="S64" s="45"/>
      <c r="T64" s="45"/>
      <c r="U64" s="46"/>
      <c r="V64" s="45"/>
      <c r="W64" s="46"/>
      <c r="X64" s="46"/>
      <c r="Y64" s="47"/>
      <c r="Z64" s="45"/>
      <c r="AA64" s="45"/>
      <c r="AB64" s="3"/>
      <c r="AC64" s="3"/>
      <c r="AD64" s="3"/>
      <c r="AE64" s="3"/>
      <c r="AF64" s="3"/>
      <c r="AG64" s="3"/>
      <c r="AH64" s="3"/>
      <c r="AI64" s="3"/>
      <c r="AJ64" s="3"/>
      <c r="AK64" s="3"/>
      <c r="AL64" s="3"/>
      <c r="AM64" s="3"/>
      <c r="AN64" s="3"/>
      <c r="AO64" s="3"/>
      <c r="AP64" s="3"/>
      <c r="AQ64" s="3"/>
      <c r="AR64" s="3"/>
      <c r="AS64" s="3"/>
      <c r="AT64" s="3"/>
      <c r="AU64" s="3"/>
      <c r="AV64" s="3"/>
    </row>
    <row r="65" spans="1:48" s="2" customFormat="1" ht="14">
      <c r="A65" s="45"/>
      <c r="B65" s="45"/>
      <c r="C65" s="45"/>
      <c r="D65" s="45"/>
      <c r="E65" s="45"/>
      <c r="F65" s="44"/>
      <c r="G65" s="44"/>
      <c r="H65" s="45"/>
      <c r="I65" s="45"/>
      <c r="J65" s="45"/>
      <c r="K65" s="45"/>
      <c r="L65" s="45"/>
      <c r="M65" s="45"/>
      <c r="N65" s="45"/>
      <c r="O65" s="45"/>
      <c r="P65" s="45"/>
      <c r="Q65" s="45"/>
      <c r="R65" s="45"/>
      <c r="S65" s="45"/>
      <c r="T65" s="45"/>
      <c r="U65" s="46"/>
      <c r="V65" s="45"/>
      <c r="W65" s="46"/>
      <c r="X65" s="46"/>
      <c r="Y65" s="47"/>
      <c r="Z65" s="45"/>
      <c r="AA65" s="45"/>
      <c r="AB65" s="3"/>
      <c r="AC65" s="3"/>
      <c r="AD65" s="3"/>
      <c r="AE65" s="3"/>
      <c r="AF65" s="3"/>
      <c r="AG65" s="3"/>
      <c r="AH65" s="3"/>
      <c r="AI65" s="3"/>
      <c r="AJ65" s="3"/>
      <c r="AK65" s="3"/>
      <c r="AL65" s="3"/>
      <c r="AM65" s="3"/>
      <c r="AN65" s="3"/>
      <c r="AO65" s="3"/>
      <c r="AP65" s="3"/>
      <c r="AQ65" s="3"/>
      <c r="AR65" s="3"/>
      <c r="AS65" s="3"/>
      <c r="AT65" s="3"/>
      <c r="AU65" s="3"/>
      <c r="AV65" s="3"/>
    </row>
    <row r="66" spans="1:48" s="2" customFormat="1" ht="14">
      <c r="A66" s="45"/>
      <c r="B66" s="45"/>
      <c r="C66" s="45"/>
      <c r="D66" s="45"/>
      <c r="E66" s="45"/>
      <c r="F66" s="44"/>
      <c r="G66" s="44"/>
      <c r="H66" s="45"/>
      <c r="I66" s="45"/>
      <c r="J66" s="45"/>
      <c r="K66" s="45"/>
      <c r="L66" s="45"/>
      <c r="M66" s="45"/>
      <c r="N66" s="45"/>
      <c r="O66" s="45"/>
      <c r="P66" s="45"/>
      <c r="Q66" s="45"/>
      <c r="R66" s="45"/>
      <c r="S66" s="45"/>
      <c r="T66" s="45"/>
      <c r="U66" s="46"/>
      <c r="V66" s="45"/>
      <c r="W66" s="46"/>
      <c r="X66" s="46"/>
      <c r="Y66" s="47"/>
      <c r="Z66" s="45"/>
      <c r="AA66" s="45"/>
      <c r="AB66" s="3"/>
      <c r="AC66" s="3"/>
      <c r="AD66" s="3"/>
      <c r="AE66" s="3"/>
      <c r="AF66" s="3"/>
      <c r="AG66" s="3"/>
      <c r="AH66" s="3"/>
      <c r="AI66" s="3"/>
      <c r="AJ66" s="3"/>
      <c r="AK66" s="3"/>
      <c r="AL66" s="3"/>
      <c r="AM66" s="3"/>
      <c r="AN66" s="3"/>
      <c r="AO66" s="3"/>
      <c r="AP66" s="3"/>
      <c r="AQ66" s="3"/>
      <c r="AR66" s="3"/>
      <c r="AS66" s="3"/>
      <c r="AT66" s="3"/>
      <c r="AU66" s="3"/>
      <c r="AV66" s="3"/>
    </row>
    <row r="67" spans="1:48" s="2" customFormat="1" ht="14">
      <c r="A67" s="45"/>
      <c r="B67" s="45"/>
      <c r="C67" s="45"/>
      <c r="D67" s="45"/>
      <c r="E67" s="45"/>
      <c r="F67" s="44"/>
      <c r="G67" s="44"/>
      <c r="H67" s="45"/>
      <c r="I67" s="45"/>
      <c r="J67" s="45"/>
      <c r="K67" s="45"/>
      <c r="L67" s="45"/>
      <c r="M67" s="45"/>
      <c r="N67" s="45"/>
      <c r="O67" s="45"/>
      <c r="P67" s="45"/>
      <c r="Q67" s="45"/>
      <c r="R67" s="45"/>
      <c r="S67" s="45"/>
      <c r="T67" s="45"/>
      <c r="U67" s="46"/>
      <c r="V67" s="45"/>
      <c r="W67" s="46"/>
      <c r="X67" s="46"/>
      <c r="Y67" s="47"/>
      <c r="Z67" s="45"/>
      <c r="AA67" s="45"/>
      <c r="AB67" s="3"/>
      <c r="AC67" s="3"/>
      <c r="AD67" s="3"/>
      <c r="AE67" s="3"/>
      <c r="AF67" s="3"/>
      <c r="AG67" s="3"/>
      <c r="AH67" s="3"/>
      <c r="AI67" s="3"/>
      <c r="AJ67" s="3"/>
      <c r="AK67" s="3"/>
      <c r="AL67" s="3"/>
      <c r="AM67" s="3"/>
      <c r="AN67" s="3"/>
      <c r="AO67" s="3"/>
      <c r="AP67" s="3"/>
      <c r="AQ67" s="3"/>
      <c r="AR67" s="3"/>
      <c r="AS67" s="3"/>
      <c r="AT67" s="3"/>
      <c r="AU67" s="3"/>
      <c r="AV67" s="3"/>
    </row>
    <row r="68" spans="1:48" s="2" customFormat="1" ht="14">
      <c r="A68" s="45"/>
      <c r="B68" s="45"/>
      <c r="C68" s="45"/>
      <c r="D68" s="45"/>
      <c r="E68" s="45"/>
      <c r="F68" s="44"/>
      <c r="G68" s="44"/>
      <c r="H68" s="45"/>
      <c r="I68" s="45"/>
      <c r="J68" s="45"/>
      <c r="K68" s="45"/>
      <c r="L68" s="45"/>
      <c r="M68" s="45"/>
      <c r="N68" s="45"/>
      <c r="O68" s="45"/>
      <c r="P68" s="45"/>
      <c r="Q68" s="45"/>
      <c r="R68" s="45"/>
      <c r="S68" s="45"/>
      <c r="T68" s="45"/>
      <c r="U68" s="46"/>
      <c r="V68" s="45"/>
      <c r="W68" s="46"/>
      <c r="X68" s="46"/>
      <c r="Y68" s="47"/>
      <c r="Z68" s="45"/>
      <c r="AA68" s="45"/>
      <c r="AB68" s="3"/>
      <c r="AC68" s="3"/>
      <c r="AD68" s="3"/>
      <c r="AE68" s="3"/>
      <c r="AF68" s="3"/>
      <c r="AG68" s="3"/>
      <c r="AH68" s="3"/>
      <c r="AI68" s="3"/>
      <c r="AJ68" s="3"/>
      <c r="AK68" s="3"/>
      <c r="AL68" s="3"/>
      <c r="AM68" s="3"/>
      <c r="AN68" s="3"/>
      <c r="AO68" s="3"/>
      <c r="AP68" s="3"/>
      <c r="AQ68" s="3"/>
      <c r="AR68" s="3"/>
      <c r="AS68" s="3"/>
      <c r="AT68" s="3"/>
      <c r="AU68" s="3"/>
      <c r="AV68" s="3"/>
    </row>
    <row r="69" spans="1:48" s="2" customFormat="1" ht="14">
      <c r="A69" s="45"/>
      <c r="B69" s="45"/>
      <c r="C69" s="45"/>
      <c r="D69" s="45"/>
      <c r="E69" s="45"/>
      <c r="F69" s="44"/>
      <c r="G69" s="44"/>
      <c r="H69" s="45"/>
      <c r="I69" s="45"/>
      <c r="J69" s="45"/>
      <c r="K69" s="45"/>
      <c r="L69" s="45"/>
      <c r="M69" s="45"/>
      <c r="N69" s="45"/>
      <c r="O69" s="45"/>
      <c r="P69" s="45"/>
      <c r="Q69" s="45"/>
      <c r="R69" s="45"/>
      <c r="S69" s="45"/>
      <c r="T69" s="45"/>
      <c r="U69" s="46"/>
      <c r="V69" s="45"/>
      <c r="W69" s="46"/>
      <c r="X69" s="46"/>
      <c r="Y69" s="47"/>
      <c r="Z69" s="45"/>
      <c r="AA69" s="45"/>
      <c r="AB69" s="3"/>
      <c r="AC69" s="3"/>
      <c r="AD69" s="3"/>
      <c r="AE69" s="3"/>
      <c r="AF69" s="3"/>
      <c r="AG69" s="3"/>
      <c r="AH69" s="3"/>
      <c r="AI69" s="3"/>
      <c r="AJ69" s="3"/>
      <c r="AK69" s="3"/>
      <c r="AL69" s="3"/>
      <c r="AM69" s="3"/>
      <c r="AN69" s="3"/>
      <c r="AO69" s="3"/>
      <c r="AP69" s="3"/>
      <c r="AQ69" s="3"/>
      <c r="AR69" s="3"/>
      <c r="AS69" s="3"/>
      <c r="AT69" s="3"/>
      <c r="AU69" s="3"/>
      <c r="AV69" s="3"/>
    </row>
    <row r="70" spans="1:48" s="2" customFormat="1" ht="14">
      <c r="A70" s="45"/>
      <c r="B70" s="45"/>
      <c r="C70" s="45"/>
      <c r="D70" s="45"/>
      <c r="E70" s="45"/>
      <c r="F70" s="44"/>
      <c r="G70" s="44"/>
      <c r="H70" s="45"/>
      <c r="I70" s="45"/>
      <c r="J70" s="45"/>
      <c r="K70" s="45"/>
      <c r="L70" s="45"/>
      <c r="M70" s="45"/>
      <c r="N70" s="45"/>
      <c r="O70" s="45"/>
      <c r="P70" s="45"/>
      <c r="Q70" s="45"/>
      <c r="R70" s="45"/>
      <c r="S70" s="45"/>
      <c r="T70" s="45"/>
      <c r="U70" s="46"/>
      <c r="V70" s="45"/>
      <c r="W70" s="46"/>
      <c r="X70" s="46"/>
      <c r="Y70" s="47"/>
      <c r="Z70" s="45"/>
      <c r="AA70" s="45"/>
      <c r="AB70" s="3"/>
      <c r="AC70" s="3"/>
      <c r="AD70" s="3"/>
      <c r="AE70" s="3"/>
      <c r="AF70" s="3"/>
      <c r="AG70" s="3"/>
      <c r="AH70" s="3"/>
      <c r="AI70" s="3"/>
      <c r="AJ70" s="3"/>
      <c r="AK70" s="3"/>
      <c r="AL70" s="3"/>
      <c r="AM70" s="3"/>
      <c r="AN70" s="3"/>
      <c r="AO70" s="3"/>
      <c r="AP70" s="3"/>
      <c r="AQ70" s="3"/>
      <c r="AR70" s="3"/>
      <c r="AS70" s="3"/>
      <c r="AT70" s="3"/>
      <c r="AU70" s="3"/>
      <c r="AV70" s="3"/>
    </row>
    <row r="71" spans="1:48" s="2" customFormat="1" ht="14">
      <c r="A71" s="45"/>
      <c r="B71" s="45"/>
      <c r="C71" s="45"/>
      <c r="D71" s="45"/>
      <c r="E71" s="45"/>
      <c r="F71" s="44"/>
      <c r="G71" s="44"/>
      <c r="H71" s="45"/>
      <c r="I71" s="45"/>
      <c r="J71" s="45"/>
      <c r="K71" s="45"/>
      <c r="L71" s="45"/>
      <c r="M71" s="45"/>
      <c r="N71" s="45"/>
      <c r="O71" s="45"/>
      <c r="P71" s="45"/>
      <c r="Q71" s="45"/>
      <c r="R71" s="45"/>
      <c r="S71" s="45"/>
      <c r="T71" s="45"/>
      <c r="U71" s="46"/>
      <c r="V71" s="45"/>
      <c r="W71" s="46"/>
      <c r="X71" s="46"/>
      <c r="Y71" s="47"/>
      <c r="Z71" s="45"/>
      <c r="AA71" s="45"/>
      <c r="AB71" s="3"/>
      <c r="AC71" s="3"/>
      <c r="AD71" s="3"/>
      <c r="AE71" s="3"/>
      <c r="AF71" s="3"/>
      <c r="AG71" s="3"/>
      <c r="AH71" s="3"/>
      <c r="AI71" s="3"/>
      <c r="AJ71" s="3"/>
      <c r="AK71" s="3"/>
      <c r="AL71" s="3"/>
      <c r="AM71" s="3"/>
      <c r="AN71" s="3"/>
      <c r="AO71" s="3"/>
      <c r="AP71" s="3"/>
      <c r="AQ71" s="3"/>
      <c r="AR71" s="3"/>
      <c r="AS71" s="3"/>
      <c r="AT71" s="3"/>
      <c r="AU71" s="3"/>
      <c r="AV71" s="3"/>
    </row>
    <row r="72" spans="1:48" s="2" customFormat="1" ht="14">
      <c r="A72" s="45"/>
      <c r="B72" s="45"/>
      <c r="C72" s="45"/>
      <c r="D72" s="45"/>
      <c r="E72" s="45"/>
      <c r="F72" s="44"/>
      <c r="G72" s="44"/>
      <c r="H72" s="45"/>
      <c r="I72" s="45"/>
      <c r="J72" s="45"/>
      <c r="K72" s="45"/>
      <c r="L72" s="45"/>
      <c r="M72" s="45"/>
      <c r="N72" s="45"/>
      <c r="O72" s="45"/>
      <c r="P72" s="45"/>
      <c r="Q72" s="45"/>
      <c r="R72" s="45"/>
      <c r="S72" s="45"/>
      <c r="T72" s="45"/>
      <c r="U72" s="46"/>
      <c r="V72" s="45"/>
      <c r="W72" s="46"/>
      <c r="X72" s="46"/>
      <c r="Y72" s="47"/>
      <c r="Z72" s="45"/>
      <c r="AA72" s="45"/>
      <c r="AB72" s="3"/>
      <c r="AC72" s="3"/>
      <c r="AD72" s="3"/>
      <c r="AE72" s="3"/>
      <c r="AF72" s="3"/>
      <c r="AG72" s="3"/>
      <c r="AH72" s="3"/>
      <c r="AI72" s="3"/>
      <c r="AJ72" s="3"/>
      <c r="AK72" s="3"/>
      <c r="AL72" s="3"/>
      <c r="AM72" s="3"/>
      <c r="AN72" s="3"/>
      <c r="AO72" s="3"/>
      <c r="AP72" s="3"/>
      <c r="AQ72" s="3"/>
      <c r="AR72" s="3"/>
      <c r="AS72" s="3"/>
      <c r="AT72" s="3"/>
      <c r="AU72" s="3"/>
      <c r="AV72" s="3"/>
    </row>
    <row r="73" spans="1:48" s="2" customFormat="1" ht="14">
      <c r="A73" s="45"/>
      <c r="B73" s="45"/>
      <c r="C73" s="45"/>
      <c r="D73" s="45"/>
      <c r="E73" s="45"/>
      <c r="F73" s="44"/>
      <c r="G73" s="44"/>
      <c r="H73" s="45"/>
      <c r="I73" s="45"/>
      <c r="J73" s="45"/>
      <c r="K73" s="45"/>
      <c r="L73" s="45"/>
      <c r="M73" s="45"/>
      <c r="N73" s="45"/>
      <c r="O73" s="45"/>
      <c r="P73" s="45"/>
      <c r="Q73" s="45"/>
      <c r="R73" s="45"/>
      <c r="S73" s="45"/>
      <c r="T73" s="45"/>
      <c r="U73" s="46"/>
      <c r="V73" s="45"/>
      <c r="W73" s="46"/>
      <c r="X73" s="46"/>
      <c r="Y73" s="47"/>
      <c r="Z73" s="45"/>
      <c r="AA73" s="45"/>
      <c r="AB73" s="3"/>
      <c r="AC73" s="3"/>
      <c r="AD73" s="3"/>
      <c r="AE73" s="3"/>
      <c r="AF73" s="3"/>
      <c r="AG73" s="3"/>
      <c r="AH73" s="3"/>
      <c r="AI73" s="3"/>
      <c r="AJ73" s="3"/>
      <c r="AK73" s="3"/>
      <c r="AL73" s="3"/>
      <c r="AM73" s="3"/>
      <c r="AN73" s="3"/>
      <c r="AO73" s="3"/>
      <c r="AP73" s="3"/>
      <c r="AQ73" s="3"/>
      <c r="AR73" s="3"/>
      <c r="AS73" s="3"/>
      <c r="AT73" s="3"/>
      <c r="AU73" s="3"/>
      <c r="AV73" s="3"/>
    </row>
    <row r="74" spans="1:48" s="2" customFormat="1" ht="14">
      <c r="A74" s="45"/>
      <c r="B74" s="45"/>
      <c r="C74" s="45"/>
      <c r="D74" s="45"/>
      <c r="E74" s="45"/>
      <c r="F74" s="44"/>
      <c r="G74" s="44"/>
      <c r="H74" s="45"/>
      <c r="I74" s="45"/>
      <c r="J74" s="45"/>
      <c r="K74" s="45"/>
      <c r="L74" s="45"/>
      <c r="M74" s="45"/>
      <c r="N74" s="45"/>
      <c r="O74" s="45"/>
      <c r="P74" s="45"/>
      <c r="Q74" s="45"/>
      <c r="R74" s="45"/>
      <c r="S74" s="45"/>
      <c r="T74" s="45"/>
      <c r="U74" s="46"/>
      <c r="V74" s="45"/>
      <c r="W74" s="46"/>
      <c r="X74" s="46"/>
      <c r="Y74" s="47"/>
      <c r="Z74" s="45"/>
      <c r="AA74" s="45"/>
      <c r="AB74" s="3"/>
      <c r="AC74" s="3"/>
      <c r="AD74" s="3"/>
      <c r="AE74" s="3"/>
      <c r="AF74" s="3"/>
      <c r="AG74" s="3"/>
      <c r="AH74" s="3"/>
      <c r="AI74" s="3"/>
      <c r="AJ74" s="3"/>
      <c r="AK74" s="3"/>
      <c r="AL74" s="3"/>
      <c r="AM74" s="3"/>
      <c r="AN74" s="3"/>
      <c r="AO74" s="3"/>
      <c r="AP74" s="3"/>
      <c r="AQ74" s="3"/>
      <c r="AR74" s="3"/>
      <c r="AS74" s="3"/>
      <c r="AT74" s="3"/>
      <c r="AU74" s="3"/>
      <c r="AV74" s="3"/>
    </row>
    <row r="75" spans="1:48" s="2" customFormat="1" ht="14">
      <c r="A75" s="45"/>
      <c r="B75" s="45"/>
      <c r="C75" s="45"/>
      <c r="D75" s="45"/>
      <c r="E75" s="45"/>
      <c r="F75" s="44"/>
      <c r="G75" s="44"/>
      <c r="H75" s="45"/>
      <c r="I75" s="45"/>
      <c r="J75" s="45"/>
      <c r="K75" s="45"/>
      <c r="L75" s="45"/>
      <c r="M75" s="45"/>
      <c r="N75" s="45"/>
      <c r="O75" s="45"/>
      <c r="P75" s="45"/>
      <c r="Q75" s="45"/>
      <c r="R75" s="45"/>
      <c r="S75" s="45"/>
      <c r="T75" s="45"/>
      <c r="U75" s="46"/>
      <c r="V75" s="45"/>
      <c r="W75" s="46"/>
      <c r="X75" s="46"/>
      <c r="Y75" s="47"/>
      <c r="Z75" s="45"/>
      <c r="AA75" s="45"/>
      <c r="AB75" s="3"/>
      <c r="AC75" s="3"/>
      <c r="AD75" s="3"/>
      <c r="AE75" s="3"/>
      <c r="AF75" s="3"/>
      <c r="AG75" s="3"/>
      <c r="AH75" s="3"/>
      <c r="AI75" s="3"/>
      <c r="AJ75" s="3"/>
      <c r="AK75" s="3"/>
      <c r="AL75" s="3"/>
      <c r="AM75" s="3"/>
      <c r="AN75" s="3"/>
      <c r="AO75" s="3"/>
      <c r="AP75" s="3"/>
      <c r="AQ75" s="3"/>
      <c r="AR75" s="3"/>
      <c r="AS75" s="3"/>
      <c r="AT75" s="3"/>
      <c r="AU75" s="3"/>
      <c r="AV75" s="3"/>
    </row>
    <row r="76" spans="1:48" s="2" customFormat="1" ht="14">
      <c r="A76" s="45"/>
      <c r="B76" s="45"/>
      <c r="C76" s="45"/>
      <c r="D76" s="45"/>
      <c r="E76" s="45"/>
      <c r="F76" s="44"/>
      <c r="G76" s="44"/>
      <c r="H76" s="45"/>
      <c r="I76" s="45"/>
      <c r="J76" s="45"/>
      <c r="K76" s="45"/>
      <c r="L76" s="45"/>
      <c r="M76" s="45"/>
      <c r="N76" s="45"/>
      <c r="O76" s="45"/>
      <c r="P76" s="45"/>
      <c r="Q76" s="45"/>
      <c r="R76" s="45"/>
      <c r="S76" s="45"/>
      <c r="T76" s="45"/>
      <c r="U76" s="46"/>
      <c r="V76" s="45"/>
      <c r="W76" s="46"/>
      <c r="X76" s="46"/>
      <c r="Y76" s="47"/>
      <c r="Z76" s="45"/>
      <c r="AA76" s="45"/>
      <c r="AB76" s="3"/>
      <c r="AC76" s="3"/>
      <c r="AD76" s="3"/>
      <c r="AE76" s="3"/>
      <c r="AF76" s="3"/>
      <c r="AG76" s="3"/>
      <c r="AH76" s="3"/>
      <c r="AI76" s="3"/>
      <c r="AJ76" s="3"/>
      <c r="AK76" s="3"/>
      <c r="AL76" s="3"/>
      <c r="AM76" s="3"/>
      <c r="AN76" s="3"/>
      <c r="AO76" s="3"/>
      <c r="AP76" s="3"/>
      <c r="AQ76" s="3"/>
      <c r="AR76" s="3"/>
      <c r="AS76" s="3"/>
      <c r="AT76" s="3"/>
      <c r="AU76" s="3"/>
      <c r="AV76" s="3"/>
    </row>
    <row r="77" spans="1:48" s="2" customFormat="1" ht="14">
      <c r="A77" s="45"/>
      <c r="B77" s="45"/>
      <c r="C77" s="45"/>
      <c r="D77" s="45"/>
      <c r="E77" s="45"/>
      <c r="F77" s="44"/>
      <c r="G77" s="44"/>
      <c r="H77" s="45"/>
      <c r="I77" s="45"/>
      <c r="J77" s="45"/>
      <c r="K77" s="45"/>
      <c r="L77" s="45"/>
      <c r="M77" s="45"/>
      <c r="N77" s="45"/>
      <c r="O77" s="45"/>
      <c r="P77" s="45"/>
      <c r="Q77" s="45"/>
      <c r="R77" s="45"/>
      <c r="S77" s="45"/>
      <c r="T77" s="45"/>
      <c r="U77" s="46"/>
      <c r="V77" s="45"/>
      <c r="W77" s="46"/>
      <c r="X77" s="46"/>
      <c r="Y77" s="47"/>
      <c r="Z77" s="45"/>
      <c r="AA77" s="45"/>
      <c r="AB77" s="3"/>
      <c r="AC77" s="3"/>
      <c r="AD77" s="3"/>
      <c r="AE77" s="3"/>
      <c r="AF77" s="3"/>
      <c r="AG77" s="3"/>
      <c r="AH77" s="3"/>
      <c r="AI77" s="3"/>
      <c r="AJ77" s="3"/>
      <c r="AK77" s="3"/>
      <c r="AL77" s="3"/>
      <c r="AM77" s="3"/>
      <c r="AN77" s="3"/>
      <c r="AO77" s="3"/>
      <c r="AP77" s="3"/>
      <c r="AQ77" s="3"/>
      <c r="AR77" s="3"/>
      <c r="AS77" s="3"/>
      <c r="AT77" s="3"/>
      <c r="AU77" s="3"/>
      <c r="AV77" s="3"/>
    </row>
    <row r="78" spans="1:48" s="2" customFormat="1" ht="14">
      <c r="A78" s="45"/>
      <c r="B78" s="45"/>
      <c r="C78" s="45"/>
      <c r="D78" s="45"/>
      <c r="E78" s="45"/>
      <c r="F78" s="44"/>
      <c r="G78" s="44"/>
      <c r="H78" s="45"/>
      <c r="I78" s="45"/>
      <c r="J78" s="45"/>
      <c r="K78" s="45"/>
      <c r="L78" s="45"/>
      <c r="M78" s="45"/>
      <c r="N78" s="45"/>
      <c r="O78" s="45"/>
      <c r="P78" s="45"/>
      <c r="Q78" s="45"/>
      <c r="R78" s="45"/>
      <c r="S78" s="45"/>
      <c r="T78" s="45"/>
      <c r="U78" s="46"/>
      <c r="V78" s="45"/>
      <c r="W78" s="46"/>
      <c r="X78" s="46"/>
      <c r="Y78" s="47"/>
      <c r="Z78" s="45"/>
      <c r="AA78" s="45"/>
      <c r="AB78" s="3"/>
      <c r="AC78" s="3"/>
      <c r="AD78" s="3"/>
      <c r="AE78" s="3"/>
      <c r="AF78" s="3"/>
      <c r="AG78" s="3"/>
      <c r="AH78" s="3"/>
      <c r="AI78" s="3"/>
      <c r="AJ78" s="3"/>
      <c r="AK78" s="3"/>
      <c r="AL78" s="3"/>
      <c r="AM78" s="3"/>
      <c r="AN78" s="3"/>
      <c r="AO78" s="3"/>
      <c r="AP78" s="3"/>
      <c r="AQ78" s="3"/>
      <c r="AR78" s="3"/>
      <c r="AS78" s="3"/>
      <c r="AT78" s="3"/>
      <c r="AU78" s="3"/>
      <c r="AV78" s="3"/>
    </row>
    <row r="79" spans="1:48" s="2" customFormat="1" ht="14">
      <c r="A79" s="45"/>
      <c r="B79" s="45"/>
      <c r="C79" s="45"/>
      <c r="D79" s="45"/>
      <c r="E79" s="45"/>
      <c r="F79" s="44"/>
      <c r="G79" s="44"/>
      <c r="H79" s="45"/>
      <c r="I79" s="45"/>
      <c r="J79" s="45"/>
      <c r="K79" s="45"/>
      <c r="L79" s="45"/>
      <c r="M79" s="45"/>
      <c r="N79" s="45"/>
      <c r="O79" s="45"/>
      <c r="P79" s="45"/>
      <c r="Q79" s="45"/>
      <c r="R79" s="45"/>
      <c r="S79" s="45"/>
      <c r="T79" s="45"/>
      <c r="U79" s="46"/>
      <c r="V79" s="45"/>
      <c r="W79" s="46"/>
      <c r="X79" s="46"/>
      <c r="Y79" s="47"/>
      <c r="Z79" s="45"/>
      <c r="AA79" s="45"/>
      <c r="AB79" s="3"/>
      <c r="AC79" s="3"/>
      <c r="AD79" s="3"/>
      <c r="AE79" s="3"/>
      <c r="AF79" s="3"/>
      <c r="AG79" s="3"/>
      <c r="AH79" s="3"/>
      <c r="AI79" s="3"/>
      <c r="AJ79" s="3"/>
      <c r="AK79" s="3"/>
      <c r="AL79" s="3"/>
      <c r="AM79" s="3"/>
      <c r="AN79" s="3"/>
      <c r="AO79" s="3"/>
      <c r="AP79" s="3"/>
      <c r="AQ79" s="3"/>
      <c r="AR79" s="3"/>
      <c r="AS79" s="3"/>
      <c r="AT79" s="3"/>
      <c r="AU79" s="3"/>
      <c r="AV79" s="3"/>
    </row>
    <row r="80" spans="1:48" s="2" customFormat="1" ht="14">
      <c r="A80" s="45"/>
      <c r="B80" s="45"/>
      <c r="C80" s="45"/>
      <c r="D80" s="45"/>
      <c r="E80" s="45"/>
      <c r="F80" s="44"/>
      <c r="G80" s="44"/>
      <c r="H80" s="45"/>
      <c r="I80" s="45"/>
      <c r="J80" s="45"/>
      <c r="K80" s="45"/>
      <c r="L80" s="45"/>
      <c r="M80" s="45"/>
      <c r="N80" s="45"/>
      <c r="O80" s="45"/>
      <c r="P80" s="45"/>
      <c r="Q80" s="45"/>
      <c r="R80" s="45"/>
      <c r="S80" s="45"/>
      <c r="T80" s="45"/>
      <c r="U80" s="46"/>
      <c r="V80" s="45"/>
      <c r="W80" s="46"/>
      <c r="X80" s="46"/>
      <c r="Y80" s="47"/>
      <c r="Z80" s="45"/>
      <c r="AA80" s="45"/>
      <c r="AB80" s="3"/>
      <c r="AC80" s="3"/>
      <c r="AD80" s="3"/>
      <c r="AE80" s="3"/>
      <c r="AF80" s="3"/>
      <c r="AG80" s="3"/>
      <c r="AH80" s="3"/>
      <c r="AI80" s="3"/>
      <c r="AJ80" s="3"/>
      <c r="AK80" s="3"/>
      <c r="AL80" s="3"/>
      <c r="AM80" s="3"/>
      <c r="AN80" s="3"/>
      <c r="AO80" s="3"/>
      <c r="AP80" s="3"/>
      <c r="AQ80" s="3"/>
      <c r="AR80" s="3"/>
      <c r="AS80" s="3"/>
      <c r="AT80" s="3"/>
      <c r="AU80" s="3"/>
      <c r="AV80" s="3"/>
    </row>
    <row r="81" spans="1:48" s="2" customFormat="1" ht="14">
      <c r="A81" s="45"/>
      <c r="B81" s="45"/>
      <c r="C81" s="45"/>
      <c r="D81" s="45"/>
      <c r="E81" s="45"/>
      <c r="F81" s="44"/>
      <c r="G81" s="44"/>
      <c r="H81" s="45"/>
      <c r="I81" s="45"/>
      <c r="J81" s="45"/>
      <c r="K81" s="45"/>
      <c r="L81" s="45"/>
      <c r="M81" s="45"/>
      <c r="N81" s="45"/>
      <c r="O81" s="45"/>
      <c r="P81" s="45"/>
      <c r="Q81" s="45"/>
      <c r="R81" s="45"/>
      <c r="S81" s="45"/>
      <c r="T81" s="45"/>
      <c r="U81" s="46"/>
      <c r="V81" s="45"/>
      <c r="W81" s="46"/>
      <c r="X81" s="46"/>
      <c r="Y81" s="47"/>
      <c r="Z81" s="45"/>
      <c r="AA81" s="45"/>
      <c r="AB81" s="3"/>
      <c r="AC81" s="3"/>
      <c r="AD81" s="3"/>
      <c r="AE81" s="3"/>
      <c r="AF81" s="3"/>
      <c r="AG81" s="3"/>
      <c r="AH81" s="3"/>
      <c r="AI81" s="3"/>
      <c r="AJ81" s="3"/>
      <c r="AK81" s="3"/>
      <c r="AL81" s="3"/>
      <c r="AM81" s="3"/>
      <c r="AN81" s="3"/>
      <c r="AO81" s="3"/>
      <c r="AP81" s="3"/>
      <c r="AQ81" s="3"/>
      <c r="AR81" s="3"/>
      <c r="AS81" s="3"/>
      <c r="AT81" s="3"/>
      <c r="AU81" s="3"/>
      <c r="AV81" s="3"/>
    </row>
    <row r="82" spans="1:48" s="2" customFormat="1" ht="14">
      <c r="A82" s="45"/>
      <c r="B82" s="45"/>
      <c r="C82" s="45"/>
      <c r="D82" s="45"/>
      <c r="E82" s="45"/>
      <c r="F82" s="44"/>
      <c r="G82" s="44"/>
      <c r="H82" s="45"/>
      <c r="I82" s="45"/>
      <c r="J82" s="45"/>
      <c r="K82" s="45"/>
      <c r="L82" s="45"/>
      <c r="M82" s="45"/>
      <c r="N82" s="45"/>
      <c r="O82" s="45"/>
      <c r="P82" s="45"/>
      <c r="Q82" s="45"/>
      <c r="R82" s="45"/>
      <c r="S82" s="45"/>
      <c r="T82" s="45"/>
      <c r="U82" s="46"/>
      <c r="V82" s="45"/>
      <c r="W82" s="46"/>
      <c r="X82" s="46"/>
      <c r="Y82" s="47"/>
      <c r="Z82" s="45"/>
      <c r="AA82" s="45"/>
      <c r="AB82" s="3"/>
      <c r="AC82" s="3"/>
      <c r="AD82" s="3"/>
      <c r="AE82" s="3"/>
      <c r="AF82" s="3"/>
      <c r="AG82" s="3"/>
      <c r="AH82" s="3"/>
      <c r="AI82" s="3"/>
      <c r="AJ82" s="3"/>
      <c r="AK82" s="3"/>
      <c r="AL82" s="3"/>
      <c r="AM82" s="3"/>
      <c r="AN82" s="3"/>
      <c r="AO82" s="3"/>
      <c r="AP82" s="3"/>
      <c r="AQ82" s="3"/>
      <c r="AR82" s="3"/>
      <c r="AS82" s="3"/>
      <c r="AT82" s="3"/>
      <c r="AU82" s="3"/>
      <c r="AV82" s="3"/>
    </row>
    <row r="83" spans="1:48" s="2" customFormat="1">
      <c r="A83" s="3"/>
      <c r="B83" s="3"/>
      <c r="C83" s="3"/>
      <c r="D83" s="3"/>
      <c r="E83" s="3"/>
      <c r="H83" s="3"/>
      <c r="I83" s="3"/>
      <c r="J83" s="3"/>
      <c r="K83" s="3"/>
      <c r="L83" s="3"/>
      <c r="M83" s="3"/>
      <c r="N83" s="3"/>
      <c r="O83" s="3"/>
      <c r="P83" s="3"/>
      <c r="Q83" s="3"/>
      <c r="R83" s="3"/>
      <c r="S83" s="3"/>
      <c r="T83" s="3"/>
      <c r="U83" s="4"/>
      <c r="V83" s="3"/>
      <c r="W83" s="4"/>
      <c r="X83" s="4"/>
      <c r="Y83" s="5"/>
      <c r="Z83" s="3"/>
      <c r="AA83" s="3"/>
      <c r="AB83" s="3"/>
      <c r="AC83" s="3"/>
      <c r="AD83" s="3"/>
      <c r="AE83" s="3"/>
      <c r="AF83" s="3"/>
      <c r="AG83" s="3"/>
      <c r="AH83" s="3"/>
      <c r="AI83" s="3"/>
      <c r="AJ83" s="3"/>
      <c r="AK83" s="3"/>
      <c r="AL83" s="3"/>
      <c r="AM83" s="3"/>
      <c r="AN83" s="3"/>
      <c r="AO83" s="3"/>
      <c r="AP83" s="3"/>
      <c r="AQ83" s="3"/>
      <c r="AR83" s="3"/>
      <c r="AS83" s="3"/>
      <c r="AT83" s="3"/>
      <c r="AU83" s="3"/>
      <c r="AV83" s="3"/>
    </row>
  </sheetData>
  <sheetProtection algorithmName="SHA-512" hashValue="b/qQEQhUawK3I76V1IOF2m8UT2/smPs8iu883InpBcP3ZVB9mzlnzlMr9+5sLulgpD3dOb0yZAK85cb4Lk+tMw==" saltValue="iiSoiQdpMvumVhHv5SFLtw==" spinCount="100000" sheet="1" objects="1" scenarios="1"/>
  <mergeCells count="8">
    <mergeCell ref="E57:E58"/>
    <mergeCell ref="A4:C4"/>
    <mergeCell ref="A30:C30"/>
    <mergeCell ref="A35:C35"/>
    <mergeCell ref="A49:C49"/>
    <mergeCell ref="A56:E56"/>
    <mergeCell ref="A9:C9"/>
    <mergeCell ref="A23:C23"/>
  </mergeCells>
  <dataValidations count="2">
    <dataValidation type="list" allowBlank="1" showInputMessage="1" showErrorMessage="1" sqref="WVJ982960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F65456 IX65456 ST65456 ACP65456 AML65456 AWH65456 BGD65456 BPZ65456 BZV65456 CJR65456 CTN65456 DDJ65456 DNF65456 DXB65456 EGX65456 EQT65456 FAP65456 FKL65456 FUH65456 GED65456 GNZ65456 GXV65456 HHR65456 HRN65456 IBJ65456 ILF65456 IVB65456 JEX65456 JOT65456 JYP65456 KIL65456 KSH65456 LCD65456 LLZ65456 LVV65456 MFR65456 MPN65456 MZJ65456 NJF65456 NTB65456 OCX65456 OMT65456 OWP65456 PGL65456 PQH65456 QAD65456 QJZ65456 QTV65456 RDR65456 RNN65456 RXJ65456 SHF65456 SRB65456 TAX65456 TKT65456 TUP65456 UEL65456 UOH65456 UYD65456 VHZ65456 VRV65456 WBR65456 WLN65456 WVJ65456 F130992 IX130992 ST130992 ACP130992 AML130992 AWH130992 BGD130992 BPZ130992 BZV130992 CJR130992 CTN130992 DDJ130992 DNF130992 DXB130992 EGX130992 EQT130992 FAP130992 FKL130992 FUH130992 GED130992 GNZ130992 GXV130992 HHR130992 HRN130992 IBJ130992 ILF130992 IVB130992 JEX130992 JOT130992 JYP130992 KIL130992 KSH130992 LCD130992 LLZ130992 LVV130992 MFR130992 MPN130992 MZJ130992 NJF130992 NTB130992 OCX130992 OMT130992 OWP130992 PGL130992 PQH130992 QAD130992 QJZ130992 QTV130992 RDR130992 RNN130992 RXJ130992 SHF130992 SRB130992 TAX130992 TKT130992 TUP130992 UEL130992 UOH130992 UYD130992 VHZ130992 VRV130992 WBR130992 WLN130992 WVJ130992 F196528 IX196528 ST196528 ACP196528 AML196528 AWH196528 BGD196528 BPZ196528 BZV196528 CJR196528 CTN196528 DDJ196528 DNF196528 DXB196528 EGX196528 EQT196528 FAP196528 FKL196528 FUH196528 GED196528 GNZ196528 GXV196528 HHR196528 HRN196528 IBJ196528 ILF196528 IVB196528 JEX196528 JOT196528 JYP196528 KIL196528 KSH196528 LCD196528 LLZ196528 LVV196528 MFR196528 MPN196528 MZJ196528 NJF196528 NTB196528 OCX196528 OMT196528 OWP196528 PGL196528 PQH196528 QAD196528 QJZ196528 QTV196528 RDR196528 RNN196528 RXJ196528 SHF196528 SRB196528 TAX196528 TKT196528 TUP196528 UEL196528 UOH196528 UYD196528 VHZ196528 VRV196528 WBR196528 WLN196528 WVJ196528 F262064 IX262064 ST262064 ACP262064 AML262064 AWH262064 BGD262064 BPZ262064 BZV262064 CJR262064 CTN262064 DDJ262064 DNF262064 DXB262064 EGX262064 EQT262064 FAP262064 FKL262064 FUH262064 GED262064 GNZ262064 GXV262064 HHR262064 HRN262064 IBJ262064 ILF262064 IVB262064 JEX262064 JOT262064 JYP262064 KIL262064 KSH262064 LCD262064 LLZ262064 LVV262064 MFR262064 MPN262064 MZJ262064 NJF262064 NTB262064 OCX262064 OMT262064 OWP262064 PGL262064 PQH262064 QAD262064 QJZ262064 QTV262064 RDR262064 RNN262064 RXJ262064 SHF262064 SRB262064 TAX262064 TKT262064 TUP262064 UEL262064 UOH262064 UYD262064 VHZ262064 VRV262064 WBR262064 WLN262064 WVJ262064 F327600 IX327600 ST327600 ACP327600 AML327600 AWH327600 BGD327600 BPZ327600 BZV327600 CJR327600 CTN327600 DDJ327600 DNF327600 DXB327600 EGX327600 EQT327600 FAP327600 FKL327600 FUH327600 GED327600 GNZ327600 GXV327600 HHR327600 HRN327600 IBJ327600 ILF327600 IVB327600 JEX327600 JOT327600 JYP327600 KIL327600 KSH327600 LCD327600 LLZ327600 LVV327600 MFR327600 MPN327600 MZJ327600 NJF327600 NTB327600 OCX327600 OMT327600 OWP327600 PGL327600 PQH327600 QAD327600 QJZ327600 QTV327600 RDR327600 RNN327600 RXJ327600 SHF327600 SRB327600 TAX327600 TKT327600 TUP327600 UEL327600 UOH327600 UYD327600 VHZ327600 VRV327600 WBR327600 WLN327600 WVJ327600 F393136 IX393136 ST393136 ACP393136 AML393136 AWH393136 BGD393136 BPZ393136 BZV393136 CJR393136 CTN393136 DDJ393136 DNF393136 DXB393136 EGX393136 EQT393136 FAP393136 FKL393136 FUH393136 GED393136 GNZ393136 GXV393136 HHR393136 HRN393136 IBJ393136 ILF393136 IVB393136 JEX393136 JOT393136 JYP393136 KIL393136 KSH393136 LCD393136 LLZ393136 LVV393136 MFR393136 MPN393136 MZJ393136 NJF393136 NTB393136 OCX393136 OMT393136 OWP393136 PGL393136 PQH393136 QAD393136 QJZ393136 QTV393136 RDR393136 RNN393136 RXJ393136 SHF393136 SRB393136 TAX393136 TKT393136 TUP393136 UEL393136 UOH393136 UYD393136 VHZ393136 VRV393136 WBR393136 WLN393136 WVJ393136 F458672 IX458672 ST458672 ACP458672 AML458672 AWH458672 BGD458672 BPZ458672 BZV458672 CJR458672 CTN458672 DDJ458672 DNF458672 DXB458672 EGX458672 EQT458672 FAP458672 FKL458672 FUH458672 GED458672 GNZ458672 GXV458672 HHR458672 HRN458672 IBJ458672 ILF458672 IVB458672 JEX458672 JOT458672 JYP458672 KIL458672 KSH458672 LCD458672 LLZ458672 LVV458672 MFR458672 MPN458672 MZJ458672 NJF458672 NTB458672 OCX458672 OMT458672 OWP458672 PGL458672 PQH458672 QAD458672 QJZ458672 QTV458672 RDR458672 RNN458672 RXJ458672 SHF458672 SRB458672 TAX458672 TKT458672 TUP458672 UEL458672 UOH458672 UYD458672 VHZ458672 VRV458672 WBR458672 WLN458672 WVJ458672 F524208 IX524208 ST524208 ACP524208 AML524208 AWH524208 BGD524208 BPZ524208 BZV524208 CJR524208 CTN524208 DDJ524208 DNF524208 DXB524208 EGX524208 EQT524208 FAP524208 FKL524208 FUH524208 GED524208 GNZ524208 GXV524208 HHR524208 HRN524208 IBJ524208 ILF524208 IVB524208 JEX524208 JOT524208 JYP524208 KIL524208 KSH524208 LCD524208 LLZ524208 LVV524208 MFR524208 MPN524208 MZJ524208 NJF524208 NTB524208 OCX524208 OMT524208 OWP524208 PGL524208 PQH524208 QAD524208 QJZ524208 QTV524208 RDR524208 RNN524208 RXJ524208 SHF524208 SRB524208 TAX524208 TKT524208 TUP524208 UEL524208 UOH524208 UYD524208 VHZ524208 VRV524208 WBR524208 WLN524208 WVJ524208 F589744 IX589744 ST589744 ACP589744 AML589744 AWH589744 BGD589744 BPZ589744 BZV589744 CJR589744 CTN589744 DDJ589744 DNF589744 DXB589744 EGX589744 EQT589744 FAP589744 FKL589744 FUH589744 GED589744 GNZ589744 GXV589744 HHR589744 HRN589744 IBJ589744 ILF589744 IVB589744 JEX589744 JOT589744 JYP589744 KIL589744 KSH589744 LCD589744 LLZ589744 LVV589744 MFR589744 MPN589744 MZJ589744 NJF589744 NTB589744 OCX589744 OMT589744 OWP589744 PGL589744 PQH589744 QAD589744 QJZ589744 QTV589744 RDR589744 RNN589744 RXJ589744 SHF589744 SRB589744 TAX589744 TKT589744 TUP589744 UEL589744 UOH589744 UYD589744 VHZ589744 VRV589744 WBR589744 WLN589744 WVJ589744 F655280 IX655280 ST655280 ACP655280 AML655280 AWH655280 BGD655280 BPZ655280 BZV655280 CJR655280 CTN655280 DDJ655280 DNF655280 DXB655280 EGX655280 EQT655280 FAP655280 FKL655280 FUH655280 GED655280 GNZ655280 GXV655280 HHR655280 HRN655280 IBJ655280 ILF655280 IVB655280 JEX655280 JOT655280 JYP655280 KIL655280 KSH655280 LCD655280 LLZ655280 LVV655280 MFR655280 MPN655280 MZJ655280 NJF655280 NTB655280 OCX655280 OMT655280 OWP655280 PGL655280 PQH655280 QAD655280 QJZ655280 QTV655280 RDR655280 RNN655280 RXJ655280 SHF655280 SRB655280 TAX655280 TKT655280 TUP655280 UEL655280 UOH655280 UYD655280 VHZ655280 VRV655280 WBR655280 WLN655280 WVJ655280 F720816 IX720816 ST720816 ACP720816 AML720816 AWH720816 BGD720816 BPZ720816 BZV720816 CJR720816 CTN720816 DDJ720816 DNF720816 DXB720816 EGX720816 EQT720816 FAP720816 FKL720816 FUH720816 GED720816 GNZ720816 GXV720816 HHR720816 HRN720816 IBJ720816 ILF720816 IVB720816 JEX720816 JOT720816 JYP720816 KIL720816 KSH720816 LCD720816 LLZ720816 LVV720816 MFR720816 MPN720816 MZJ720816 NJF720816 NTB720816 OCX720816 OMT720816 OWP720816 PGL720816 PQH720816 QAD720816 QJZ720816 QTV720816 RDR720816 RNN720816 RXJ720816 SHF720816 SRB720816 TAX720816 TKT720816 TUP720816 UEL720816 UOH720816 UYD720816 VHZ720816 VRV720816 WBR720816 WLN720816 WVJ720816 F786352 IX786352 ST786352 ACP786352 AML786352 AWH786352 BGD786352 BPZ786352 BZV786352 CJR786352 CTN786352 DDJ786352 DNF786352 DXB786352 EGX786352 EQT786352 FAP786352 FKL786352 FUH786352 GED786352 GNZ786352 GXV786352 HHR786352 HRN786352 IBJ786352 ILF786352 IVB786352 JEX786352 JOT786352 JYP786352 KIL786352 KSH786352 LCD786352 LLZ786352 LVV786352 MFR786352 MPN786352 MZJ786352 NJF786352 NTB786352 OCX786352 OMT786352 OWP786352 PGL786352 PQH786352 QAD786352 QJZ786352 QTV786352 RDR786352 RNN786352 RXJ786352 SHF786352 SRB786352 TAX786352 TKT786352 TUP786352 UEL786352 UOH786352 UYD786352 VHZ786352 VRV786352 WBR786352 WLN786352 WVJ786352 F851888 IX851888 ST851888 ACP851888 AML851888 AWH851888 BGD851888 BPZ851888 BZV851888 CJR851888 CTN851888 DDJ851888 DNF851888 DXB851888 EGX851888 EQT851888 FAP851888 FKL851888 FUH851888 GED851888 GNZ851888 GXV851888 HHR851888 HRN851888 IBJ851888 ILF851888 IVB851888 JEX851888 JOT851888 JYP851888 KIL851888 KSH851888 LCD851888 LLZ851888 LVV851888 MFR851888 MPN851888 MZJ851888 NJF851888 NTB851888 OCX851888 OMT851888 OWP851888 PGL851888 PQH851888 QAD851888 QJZ851888 QTV851888 RDR851888 RNN851888 RXJ851888 SHF851888 SRB851888 TAX851888 TKT851888 TUP851888 UEL851888 UOH851888 UYD851888 VHZ851888 VRV851888 WBR851888 WLN851888 WVJ851888 F917424 IX917424 ST917424 ACP917424 AML917424 AWH917424 BGD917424 BPZ917424 BZV917424 CJR917424 CTN917424 DDJ917424 DNF917424 DXB917424 EGX917424 EQT917424 FAP917424 FKL917424 FUH917424 GED917424 GNZ917424 GXV917424 HHR917424 HRN917424 IBJ917424 ILF917424 IVB917424 JEX917424 JOT917424 JYP917424 KIL917424 KSH917424 LCD917424 LLZ917424 LVV917424 MFR917424 MPN917424 MZJ917424 NJF917424 NTB917424 OCX917424 OMT917424 OWP917424 PGL917424 PQH917424 QAD917424 QJZ917424 QTV917424 RDR917424 RNN917424 RXJ917424 SHF917424 SRB917424 TAX917424 TKT917424 TUP917424 UEL917424 UOH917424 UYD917424 VHZ917424 VRV917424 WBR917424 WLN917424 WVJ917424 F982960 IX982960 ST982960 ACP982960 AML982960 AWH982960 BGD982960 BPZ982960 BZV982960 CJR982960 CTN982960 DDJ982960 DNF982960 DXB982960 EGX982960 EQT982960 FAP982960 FKL982960 FUH982960 GED982960 GNZ982960 GXV982960 HHR982960 HRN982960 IBJ982960 ILF982960 IVB982960 JEX982960 JOT982960 JYP982960 KIL982960 KSH982960 LCD982960 LLZ982960 LVV982960 MFR982960 MPN982960 MZJ982960 NJF982960 NTB982960 OCX982960 OMT982960 OWP982960 PGL982960 PQH982960 QAD982960 QJZ982960 QTV982960 RDR982960 RNN982960 RXJ982960 SHF982960 SRB982960 TAX982960 TKT982960 TUP982960 UEL982960 UOH982960 UYD982960 VHZ982960 VRV982960 WBR982960 WLN982960 IX3" xr:uid="{00000000-0002-0000-0100-000000000000}">
      <formula1>$AC$4:$AC$16</formula1>
    </dataValidation>
    <dataValidation type="list" allowBlank="1" showInputMessage="1" showErrorMessage="1" sqref="F2" xr:uid="{00000000-0002-0000-0100-000001000000}">
      <formula1>$H$2:$S$2</formula1>
    </dataValidation>
  </dataValidations>
  <pageMargins left="0.7" right="0.7" top="0.75" bottom="0.75" header="0.3" footer="0.3"/>
  <pageSetup paperSize="9" scale="17" orientation="portrait" r:id="rId1"/>
  <colBreaks count="1" manualBreakCount="1">
    <brk id="2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K64"/>
  <sheetViews>
    <sheetView showGridLines="0" workbookViewId="0">
      <pane xSplit="1" ySplit="1" topLeftCell="B2" activePane="bottomRight" state="frozen"/>
      <selection pane="topRight" activeCell="B1" sqref="B1"/>
      <selection pane="bottomLeft" activeCell="A2" sqref="A2"/>
      <selection pane="bottomRight" activeCell="C59" sqref="C59"/>
    </sheetView>
  </sheetViews>
  <sheetFormatPr defaultColWidth="9.1796875" defaultRowHeight="14.5"/>
  <cols>
    <col min="1" max="1" width="39" style="17" customWidth="1"/>
    <col min="2" max="8" width="25.54296875" style="17" customWidth="1"/>
    <col min="9" max="16384" width="9.1796875" style="17"/>
  </cols>
  <sheetData>
    <row r="1" spans="1:7" ht="22.5" customHeight="1">
      <c r="A1" s="161" t="s">
        <v>129</v>
      </c>
      <c r="B1" s="160" t="s">
        <v>186</v>
      </c>
      <c r="C1" s="135"/>
      <c r="D1" s="135"/>
      <c r="E1" s="135"/>
    </row>
    <row r="2" spans="1:7" s="142" customFormat="1" ht="15" customHeight="1"/>
    <row r="3" spans="1:7" s="142" customFormat="1" ht="15" customHeight="1">
      <c r="A3" s="143" t="s">
        <v>130</v>
      </c>
      <c r="B3" s="1"/>
    </row>
    <row r="4" spans="1:7" s="142" customFormat="1" ht="15" customHeight="1">
      <c r="A4" s="144" t="s">
        <v>131</v>
      </c>
    </row>
    <row r="5" spans="1:7" customFormat="1" ht="15" customHeight="1"/>
    <row r="6" spans="1:7" s="134" customFormat="1" ht="14.5" customHeight="1">
      <c r="B6" s="211" t="s">
        <v>132</v>
      </c>
      <c r="C6" s="212"/>
      <c r="D6" s="201" t="s">
        <v>133</v>
      </c>
      <c r="E6" s="201" t="s">
        <v>173</v>
      </c>
      <c r="F6" s="201" t="s">
        <v>174</v>
      </c>
    </row>
    <row r="7" spans="1:7" s="134" customFormat="1">
      <c r="A7" s="145" t="s">
        <v>134</v>
      </c>
      <c r="B7" s="146" t="s">
        <v>135</v>
      </c>
      <c r="C7" s="147" t="s">
        <v>136</v>
      </c>
      <c r="D7" s="202"/>
      <c r="E7" s="202"/>
      <c r="F7" s="202"/>
    </row>
    <row r="8" spans="1:7" s="134" customFormat="1">
      <c r="A8" s="148"/>
      <c r="B8" s="149"/>
      <c r="C8" s="149"/>
      <c r="D8" s="203"/>
      <c r="E8" s="203"/>
      <c r="F8" s="203"/>
    </row>
    <row r="9" spans="1:7" s="134" customFormat="1">
      <c r="A9" s="143" t="s">
        <v>137</v>
      </c>
      <c r="B9" s="12"/>
      <c r="C9" s="12"/>
      <c r="D9" s="12"/>
      <c r="E9" s="12"/>
      <c r="F9" s="12"/>
      <c r="G9" s="150" t="str">
        <f>IF(F9-E9&lt;0,"let op, negatieve Delta Barthel, zet in de begeleidende mail dat dit klopt","")</f>
        <v/>
      </c>
    </row>
    <row r="10" spans="1:7" s="134" customFormat="1">
      <c r="A10" s="143" t="s">
        <v>138</v>
      </c>
      <c r="B10" s="12"/>
      <c r="C10" s="12"/>
      <c r="D10" s="12"/>
      <c r="E10" s="12"/>
      <c r="F10" s="12"/>
      <c r="G10" s="150" t="str">
        <f>IF(F10-E10&lt;0,"let op, negatieve Delta Barthel, zet in de begeleidende mail dat dit klopt","")</f>
        <v/>
      </c>
    </row>
    <row r="11" spans="1:7" s="134" customFormat="1">
      <c r="A11" s="143" t="s">
        <v>139</v>
      </c>
      <c r="B11" s="12"/>
      <c r="C11" s="12"/>
      <c r="D11" s="12"/>
      <c r="E11" s="12"/>
      <c r="F11" s="12"/>
      <c r="G11" s="150" t="str">
        <f>IF(F11-E11&lt;0,"let op, negatieve Delta Barthel, zet in de begeleidende mail dat dit klopt","")</f>
        <v/>
      </c>
    </row>
    <row r="12" spans="1:7" s="134" customFormat="1">
      <c r="A12" s="143" t="s">
        <v>140</v>
      </c>
      <c r="B12" s="12"/>
      <c r="C12" s="12"/>
      <c r="D12" s="12"/>
      <c r="E12" s="12"/>
      <c r="F12" s="12"/>
      <c r="G12" s="150" t="str">
        <f>IF(F12-E12&lt;0,"let op, negatieve Delta Barthel, zet in de begeleidende mail dat dit klopt","")</f>
        <v/>
      </c>
    </row>
    <row r="13" spans="1:7" s="134" customFormat="1">
      <c r="A13" s="151" t="s">
        <v>141</v>
      </c>
      <c r="B13" s="35"/>
      <c r="C13" s="35"/>
      <c r="D13" s="35"/>
      <c r="E13" s="35"/>
      <c r="F13" s="36"/>
      <c r="G13" s="150"/>
    </row>
    <row r="14" spans="1:7" s="134" customFormat="1">
      <c r="A14" s="143" t="s">
        <v>142</v>
      </c>
      <c r="B14" s="12"/>
      <c r="C14" s="12"/>
      <c r="D14" s="12"/>
      <c r="E14" s="12"/>
      <c r="F14" s="12"/>
      <c r="G14" s="150" t="str">
        <f t="shared" ref="G14:G26" si="0">IF(F14-E14&lt;0,"let op, negatieve Delta Barthel, zet in de begeleidende mail dat dit klopt","")</f>
        <v/>
      </c>
    </row>
    <row r="15" spans="1:7" s="134" customFormat="1">
      <c r="A15" s="143" t="s">
        <v>143</v>
      </c>
      <c r="B15" s="12"/>
      <c r="C15" s="12"/>
      <c r="D15" s="12"/>
      <c r="E15" s="12"/>
      <c r="F15" s="12"/>
      <c r="G15" s="150" t="str">
        <f>IF(F15-E15&lt;0,"let op, negatieve Delta Barthel, zet in de begeleidende mail dat dit klopt","")</f>
        <v/>
      </c>
    </row>
    <row r="16" spans="1:7" s="134" customFormat="1">
      <c r="A16" s="143" t="s">
        <v>144</v>
      </c>
      <c r="B16" s="12"/>
      <c r="C16" s="12"/>
      <c r="D16" s="12"/>
      <c r="E16" s="12"/>
      <c r="F16" s="12"/>
      <c r="G16" s="150" t="str">
        <f t="shared" si="0"/>
        <v/>
      </c>
    </row>
    <row r="17" spans="1:8" s="134" customFormat="1">
      <c r="A17" s="143" t="s">
        <v>145</v>
      </c>
      <c r="B17" s="12"/>
      <c r="C17" s="12"/>
      <c r="D17" s="12"/>
      <c r="E17" s="12"/>
      <c r="F17" s="12"/>
      <c r="G17" s="150" t="str">
        <f t="shared" si="0"/>
        <v/>
      </c>
    </row>
    <row r="18" spans="1:8" s="134" customFormat="1">
      <c r="A18" s="143" t="s">
        <v>146</v>
      </c>
      <c r="B18" s="12"/>
      <c r="C18" s="12"/>
      <c r="D18" s="12"/>
      <c r="E18" s="12"/>
      <c r="F18" s="12"/>
      <c r="G18" s="150" t="str">
        <f t="shared" si="0"/>
        <v/>
      </c>
    </row>
    <row r="19" spans="1:8" s="134" customFormat="1">
      <c r="A19" s="143" t="s">
        <v>147</v>
      </c>
      <c r="B19" s="12"/>
      <c r="C19" s="12"/>
      <c r="D19" s="12"/>
      <c r="E19" s="12"/>
      <c r="F19" s="12"/>
      <c r="G19" s="150" t="str">
        <f t="shared" si="0"/>
        <v/>
      </c>
    </row>
    <row r="20" spans="1:8" s="134" customFormat="1">
      <c r="A20" s="143" t="s">
        <v>148</v>
      </c>
      <c r="B20" s="12"/>
      <c r="C20" s="12"/>
      <c r="D20" s="12"/>
      <c r="E20" s="12"/>
      <c r="F20" s="12"/>
      <c r="G20" s="150" t="str">
        <f t="shared" si="0"/>
        <v/>
      </c>
    </row>
    <row r="21" spans="1:8" s="134" customFormat="1">
      <c r="A21" s="143" t="s">
        <v>149</v>
      </c>
      <c r="B21" s="12"/>
      <c r="C21" s="12"/>
      <c r="D21" s="12"/>
      <c r="E21" s="12"/>
      <c r="F21" s="12"/>
      <c r="G21" s="150" t="str">
        <f t="shared" si="0"/>
        <v/>
      </c>
    </row>
    <row r="22" spans="1:8" s="134" customFormat="1">
      <c r="A22" s="143" t="s">
        <v>150</v>
      </c>
      <c r="B22" s="12"/>
      <c r="C22" s="12"/>
      <c r="D22" s="12"/>
      <c r="E22" s="12"/>
      <c r="F22" s="12"/>
      <c r="G22" s="150" t="str">
        <f t="shared" si="0"/>
        <v/>
      </c>
    </row>
    <row r="23" spans="1:8" s="134" customFormat="1">
      <c r="A23" s="143" t="s">
        <v>151</v>
      </c>
      <c r="B23" s="12"/>
      <c r="C23" s="12"/>
      <c r="D23" s="12"/>
      <c r="E23" s="12"/>
      <c r="F23" s="12"/>
      <c r="G23" s="150" t="str">
        <f t="shared" si="0"/>
        <v/>
      </c>
    </row>
    <row r="24" spans="1:8" s="134" customFormat="1">
      <c r="A24" s="143" t="s">
        <v>152</v>
      </c>
      <c r="B24" s="12"/>
      <c r="C24" s="12"/>
      <c r="D24" s="12"/>
      <c r="E24" s="12"/>
      <c r="F24" s="12"/>
      <c r="G24" s="150" t="str">
        <f t="shared" si="0"/>
        <v/>
      </c>
    </row>
    <row r="25" spans="1:8" s="134" customFormat="1">
      <c r="A25" s="143" t="s">
        <v>153</v>
      </c>
      <c r="B25" s="12"/>
      <c r="C25" s="12"/>
      <c r="D25" s="12"/>
      <c r="E25" s="12"/>
      <c r="F25" s="12"/>
      <c r="G25" s="150" t="str">
        <f t="shared" si="0"/>
        <v/>
      </c>
    </row>
    <row r="26" spans="1:8" s="134" customFormat="1">
      <c r="A26" s="143" t="s">
        <v>154</v>
      </c>
      <c r="B26" s="12"/>
      <c r="C26" s="12"/>
      <c r="D26" s="12"/>
      <c r="E26" s="12"/>
      <c r="F26" s="12"/>
      <c r="G26" s="150" t="str">
        <f t="shared" si="0"/>
        <v/>
      </c>
    </row>
    <row r="27" spans="1:8" s="134" customFormat="1">
      <c r="A27" s="152"/>
      <c r="B27" s="13"/>
      <c r="C27" s="13"/>
      <c r="D27" s="13"/>
      <c r="E27" s="13"/>
      <c r="F27" s="13"/>
      <c r="G27" s="13"/>
      <c r="H27" s="13"/>
    </row>
    <row r="28" spans="1:8" s="134" customFormat="1" ht="29">
      <c r="A28" s="145" t="s">
        <v>134</v>
      </c>
      <c r="B28" s="146" t="s">
        <v>155</v>
      </c>
      <c r="C28" s="153" t="s">
        <v>156</v>
      </c>
      <c r="D28" s="153" t="s">
        <v>157</v>
      </c>
      <c r="E28" s="153" t="s">
        <v>158</v>
      </c>
      <c r="F28" s="153" t="s">
        <v>159</v>
      </c>
      <c r="G28" s="153" t="s">
        <v>160</v>
      </c>
      <c r="H28" s="13"/>
    </row>
    <row r="29" spans="1:8" s="134" customFormat="1">
      <c r="A29" s="148"/>
      <c r="B29" s="149"/>
      <c r="G29" s="13"/>
      <c r="H29" s="13"/>
    </row>
    <row r="30" spans="1:8" s="134" customFormat="1">
      <c r="A30" s="154" t="s">
        <v>137</v>
      </c>
      <c r="B30" s="14">
        <f>SUM(C30:G30)</f>
        <v>0</v>
      </c>
      <c r="C30" s="15"/>
      <c r="D30" s="16"/>
      <c r="E30" s="16"/>
      <c r="F30" s="16"/>
      <c r="G30" s="16"/>
      <c r="H30" s="13"/>
    </row>
    <row r="31" spans="1:8" s="134" customFormat="1">
      <c r="A31" s="145" t="s">
        <v>138</v>
      </c>
      <c r="B31" s="14">
        <f t="shared" ref="B31:B47" si="1">SUM(C31:G31)</f>
        <v>0</v>
      </c>
      <c r="C31" s="15"/>
      <c r="D31" s="16"/>
      <c r="E31" s="16"/>
      <c r="F31" s="16"/>
      <c r="G31" s="16"/>
      <c r="H31" s="13"/>
    </row>
    <row r="32" spans="1:8" s="134" customFormat="1">
      <c r="A32" s="152" t="s">
        <v>139</v>
      </c>
      <c r="B32" s="14">
        <f t="shared" si="1"/>
        <v>0</v>
      </c>
      <c r="C32" s="15"/>
      <c r="D32" s="16"/>
      <c r="E32" s="16"/>
      <c r="F32" s="16"/>
      <c r="G32" s="16"/>
      <c r="H32" s="13"/>
    </row>
    <row r="33" spans="1:8" s="134" customFormat="1">
      <c r="A33" s="152" t="s">
        <v>140</v>
      </c>
      <c r="B33" s="14">
        <f t="shared" si="1"/>
        <v>0</v>
      </c>
      <c r="C33" s="15"/>
      <c r="D33" s="16"/>
      <c r="E33" s="16"/>
      <c r="F33" s="16"/>
      <c r="G33" s="16"/>
      <c r="H33" s="13"/>
    </row>
    <row r="34" spans="1:8" customFormat="1">
      <c r="A34" s="151" t="s">
        <v>141</v>
      </c>
      <c r="B34" s="37"/>
      <c r="C34" s="37"/>
      <c r="D34" s="37"/>
      <c r="E34" s="37"/>
      <c r="F34" s="37"/>
      <c r="G34" s="38"/>
    </row>
    <row r="35" spans="1:8" customFormat="1">
      <c r="A35" s="143" t="s">
        <v>142</v>
      </c>
      <c r="B35" s="14">
        <f>SUM(C35:G35)</f>
        <v>0</v>
      </c>
      <c r="C35" s="15"/>
      <c r="D35" s="16"/>
      <c r="E35" s="16"/>
      <c r="F35" s="16"/>
      <c r="G35" s="16"/>
    </row>
    <row r="36" spans="1:8" customFormat="1">
      <c r="A36" s="143" t="s">
        <v>143</v>
      </c>
      <c r="B36" s="14">
        <f>SUM(C36:G36)</f>
        <v>0</v>
      </c>
      <c r="C36" s="15"/>
      <c r="D36" s="16"/>
      <c r="E36" s="16"/>
      <c r="F36" s="16"/>
      <c r="G36" s="16"/>
    </row>
    <row r="37" spans="1:8" customFormat="1">
      <c r="A37" s="143" t="s">
        <v>144</v>
      </c>
      <c r="B37" s="14">
        <f t="shared" si="1"/>
        <v>0</v>
      </c>
      <c r="C37" s="15"/>
      <c r="D37" s="16"/>
      <c r="E37" s="16"/>
      <c r="F37" s="16"/>
      <c r="G37" s="16"/>
    </row>
    <row r="38" spans="1:8" customFormat="1">
      <c r="A38" s="143" t="s">
        <v>145</v>
      </c>
      <c r="B38" s="14">
        <f t="shared" si="1"/>
        <v>0</v>
      </c>
      <c r="C38" s="15"/>
      <c r="D38" s="16"/>
      <c r="E38" s="16"/>
      <c r="F38" s="16"/>
      <c r="G38" s="16"/>
    </row>
    <row r="39" spans="1:8" customFormat="1">
      <c r="A39" s="143" t="s">
        <v>146</v>
      </c>
      <c r="B39" s="14">
        <f t="shared" si="1"/>
        <v>0</v>
      </c>
      <c r="C39" s="15"/>
      <c r="D39" s="16"/>
      <c r="E39" s="16"/>
      <c r="F39" s="16"/>
      <c r="G39" s="16"/>
    </row>
    <row r="40" spans="1:8" customFormat="1">
      <c r="A40" s="143" t="s">
        <v>147</v>
      </c>
      <c r="B40" s="14">
        <f t="shared" si="1"/>
        <v>0</v>
      </c>
      <c r="C40" s="15"/>
      <c r="D40" s="16"/>
      <c r="E40" s="16"/>
      <c r="F40" s="16"/>
      <c r="G40" s="16"/>
    </row>
    <row r="41" spans="1:8" customFormat="1">
      <c r="A41" s="143" t="s">
        <v>148</v>
      </c>
      <c r="B41" s="14">
        <f t="shared" si="1"/>
        <v>0</v>
      </c>
      <c r="C41" s="15"/>
      <c r="D41" s="16"/>
      <c r="E41" s="16"/>
      <c r="F41" s="16"/>
      <c r="G41" s="16"/>
    </row>
    <row r="42" spans="1:8" customFormat="1">
      <c r="A42" s="143" t="s">
        <v>149</v>
      </c>
      <c r="B42" s="14">
        <f t="shared" si="1"/>
        <v>0</v>
      </c>
      <c r="C42" s="15"/>
      <c r="D42" s="16"/>
      <c r="E42" s="16"/>
      <c r="F42" s="16"/>
      <c r="G42" s="16"/>
    </row>
    <row r="43" spans="1:8" customFormat="1">
      <c r="A43" s="143" t="s">
        <v>150</v>
      </c>
      <c r="B43" s="14">
        <f t="shared" si="1"/>
        <v>0</v>
      </c>
      <c r="C43" s="15"/>
      <c r="D43" s="16"/>
      <c r="E43" s="16"/>
      <c r="F43" s="16"/>
      <c r="G43" s="16"/>
    </row>
    <row r="44" spans="1:8" customFormat="1">
      <c r="A44" s="143" t="s">
        <v>151</v>
      </c>
      <c r="B44" s="14">
        <f t="shared" si="1"/>
        <v>0</v>
      </c>
      <c r="C44" s="15"/>
      <c r="D44" s="16"/>
      <c r="E44" s="16"/>
      <c r="F44" s="16"/>
      <c r="G44" s="16"/>
    </row>
    <row r="45" spans="1:8" customFormat="1">
      <c r="A45" s="143" t="s">
        <v>152</v>
      </c>
      <c r="B45" s="14">
        <f t="shared" si="1"/>
        <v>0</v>
      </c>
      <c r="C45" s="15"/>
      <c r="D45" s="16"/>
      <c r="E45" s="16"/>
      <c r="F45" s="16"/>
      <c r="G45" s="16"/>
    </row>
    <row r="46" spans="1:8" customFormat="1">
      <c r="A46" s="143" t="s">
        <v>153</v>
      </c>
      <c r="B46" s="14">
        <f t="shared" si="1"/>
        <v>0</v>
      </c>
      <c r="C46" s="15"/>
      <c r="D46" s="16"/>
      <c r="E46" s="16"/>
      <c r="F46" s="16"/>
      <c r="G46" s="16"/>
    </row>
    <row r="47" spans="1:8" customFormat="1">
      <c r="A47" s="143" t="s">
        <v>154</v>
      </c>
      <c r="B47" s="14">
        <f t="shared" si="1"/>
        <v>0</v>
      </c>
      <c r="C47" s="15"/>
      <c r="D47" s="16"/>
      <c r="E47" s="16"/>
      <c r="F47" s="16"/>
      <c r="G47" s="16"/>
    </row>
    <row r="48" spans="1:8" customFormat="1"/>
    <row r="49" spans="1:11" customFormat="1" ht="15" customHeight="1">
      <c r="A49" s="197" t="s">
        <v>161</v>
      </c>
      <c r="B49" s="204"/>
      <c r="C49" s="155" t="s">
        <v>162</v>
      </c>
      <c r="D49" s="155" t="s">
        <v>163</v>
      </c>
    </row>
    <row r="50" spans="1:11" customFormat="1">
      <c r="A50" s="199" t="s">
        <v>164</v>
      </c>
      <c r="B50" s="200"/>
      <c r="C50" s="156"/>
    </row>
    <row r="51" spans="1:11" customFormat="1">
      <c r="A51" s="199" t="s">
        <v>165</v>
      </c>
      <c r="B51" s="200"/>
      <c r="C51" s="156"/>
    </row>
    <row r="52" spans="1:11" customFormat="1">
      <c r="A52" s="199" t="s">
        <v>166</v>
      </c>
      <c r="B52" s="200"/>
      <c r="C52" s="156"/>
    </row>
    <row r="53" spans="1:11" customFormat="1">
      <c r="A53" s="199" t="s">
        <v>167</v>
      </c>
      <c r="B53" s="200"/>
      <c r="C53" s="156"/>
    </row>
    <row r="54" spans="1:11" customFormat="1">
      <c r="A54" s="199" t="s">
        <v>168</v>
      </c>
      <c r="B54" s="200"/>
      <c r="C54" s="156"/>
      <c r="D54" s="205"/>
      <c r="E54" s="206"/>
      <c r="F54" s="206"/>
      <c r="G54" s="207"/>
    </row>
    <row r="55" spans="1:11" customFormat="1">
      <c r="D55" s="208"/>
      <c r="E55" s="209"/>
      <c r="F55" s="209"/>
      <c r="G55" s="210"/>
      <c r="H55" s="150" t="str">
        <f>IF(SUM(C50:C54)&lt;&gt;100%,"Let op, geen 100% verdeling, pas aan waar nodig.","")</f>
        <v>Let op, geen 100% verdeling, pas aan waar nodig.</v>
      </c>
    </row>
    <row r="56" spans="1:11" customFormat="1">
      <c r="D56" s="18"/>
      <c r="E56" s="18"/>
      <c r="F56" s="18"/>
      <c r="G56" s="18"/>
    </row>
    <row r="57" spans="1:11" customFormat="1">
      <c r="A57" s="157" t="s">
        <v>169</v>
      </c>
      <c r="D57" s="18"/>
      <c r="E57" s="18"/>
      <c r="F57" s="18"/>
      <c r="G57" s="18"/>
    </row>
    <row r="58" spans="1:11" customFormat="1" ht="43.5">
      <c r="C58" s="158" t="s">
        <v>170</v>
      </c>
    </row>
    <row r="59" spans="1:11" customFormat="1" ht="88.5" customHeight="1">
      <c r="A59" s="197" t="s">
        <v>171</v>
      </c>
      <c r="B59" s="198"/>
      <c r="C59" s="159"/>
      <c r="D59" s="196" t="s">
        <v>172</v>
      </c>
      <c r="E59" s="196"/>
      <c r="F59" s="196"/>
      <c r="G59" s="196"/>
      <c r="H59" s="196"/>
      <c r="I59" s="196"/>
      <c r="J59" s="196"/>
      <c r="K59" s="196"/>
    </row>
    <row r="60" spans="1:11">
      <c r="A60" s="19"/>
      <c r="C60" s="20"/>
      <c r="D60" s="126"/>
      <c r="E60" s="126"/>
      <c r="F60" s="126"/>
      <c r="G60" s="126"/>
      <c r="H60" s="126"/>
      <c r="I60" s="126"/>
      <c r="J60" s="126"/>
      <c r="K60" s="126"/>
    </row>
    <row r="61" spans="1:11">
      <c r="D61" s="21"/>
      <c r="E61" s="21"/>
      <c r="F61" s="21"/>
      <c r="G61" s="21"/>
      <c r="H61" s="21"/>
      <c r="I61" s="21"/>
      <c r="J61" s="21"/>
    </row>
    <row r="62" spans="1:11">
      <c r="D62" s="21"/>
      <c r="E62" s="21"/>
      <c r="F62" s="21"/>
      <c r="G62" s="21"/>
      <c r="H62" s="21"/>
      <c r="I62" s="21"/>
      <c r="J62" s="21"/>
    </row>
    <row r="63" spans="1:11">
      <c r="D63" s="21"/>
      <c r="E63" s="21"/>
      <c r="F63" s="21"/>
      <c r="G63" s="21"/>
      <c r="H63" s="21"/>
      <c r="I63" s="21"/>
      <c r="J63" s="21"/>
    </row>
    <row r="64" spans="1:11">
      <c r="D64" s="21"/>
      <c r="E64" s="21"/>
      <c r="F64" s="21"/>
      <c r="G64" s="21"/>
      <c r="H64" s="21"/>
      <c r="I64" s="21"/>
      <c r="J64" s="21"/>
    </row>
  </sheetData>
  <sheetProtection algorithmName="SHA-512" hashValue="YD3YRGyZJ0LjNdaUcrUp+YOlGN3uQTt+rUa2CSIToQSQxCceiEf6AdJchK1wmP8uQAVfbuaga2uLz+zJccW8ww==" saltValue="FdRB1REMrS/RHYGLYGF6hQ==" spinCount="100000" sheet="1" objects="1" scenarios="1"/>
  <mergeCells count="13">
    <mergeCell ref="D59:K59"/>
    <mergeCell ref="A59:B59"/>
    <mergeCell ref="A52:B52"/>
    <mergeCell ref="D6:D8"/>
    <mergeCell ref="A53:B53"/>
    <mergeCell ref="A54:B54"/>
    <mergeCell ref="A49:B49"/>
    <mergeCell ref="D54:G55"/>
    <mergeCell ref="E6:E8"/>
    <mergeCell ref="F6:F8"/>
    <mergeCell ref="B6:C6"/>
    <mergeCell ref="A50:B50"/>
    <mergeCell ref="A51:B51"/>
  </mergeCells>
  <conditionalFormatting sqref="B9">
    <cfRule type="cellIs" dxfId="5" priority="6" operator="equal">
      <formula>""</formula>
    </cfRule>
  </conditionalFormatting>
  <conditionalFormatting sqref="B10:B12">
    <cfRule type="cellIs" dxfId="4" priority="5" operator="equal">
      <formula>""</formula>
    </cfRule>
  </conditionalFormatting>
  <conditionalFormatting sqref="C9:F12">
    <cfRule type="cellIs" dxfId="3" priority="4" operator="equal">
      <formula>""</formula>
    </cfRule>
  </conditionalFormatting>
  <conditionalFormatting sqref="C50:C54">
    <cfRule type="cellIs" dxfId="2" priority="3" operator="equal">
      <formula>""</formula>
    </cfRule>
  </conditionalFormatting>
  <conditionalFormatting sqref="B14:F26">
    <cfRule type="cellIs" dxfId="1" priority="2" operator="equal">
      <formula>""</formula>
    </cfRule>
  </conditionalFormatting>
  <conditionalFormatting sqref="C59">
    <cfRule type="cellIs" dxfId="0" priority="1" operator="equal">
      <formula>""</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Onderwerp xmlns="5c791210-7f09-4dc7-b9a6-a86ee7b6a54f" xsi:nil="true"/>
    <DocumentEigenaar xmlns="df8b2cba-a041-4f37-9568-b20150eb90d2">
      <UserInfo>
        <DisplayName/>
        <AccountId xsi:nil="true"/>
        <AccountType/>
      </UserInfo>
    </DocumentEigenaar>
    <DocumentStatus xmlns="5c791210-7f09-4dc7-b9a6-a86ee7b6a54f">Concept</DocumentStatus>
    <TaxCatchAll xmlns="33dc239a-c44a-45f8-908d-61b8d8fa9d10" xsi:nil="true"/>
    <lcf76f155ced4ddcb4097134ff3c332f xmlns="c82f03b9-ea1a-4cec-bb50-50626211446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5886DEC115B2942A9EFAE9618E4DC4A" ma:contentTypeVersion="21" ma:contentTypeDescription="Een nieuw document maken." ma:contentTypeScope="" ma:versionID="c0ad1604cc48923f500c10e6f06cb146">
  <xsd:schema xmlns:xsd="http://www.w3.org/2001/XMLSchema" xmlns:xs="http://www.w3.org/2001/XMLSchema" xmlns:p="http://schemas.microsoft.com/office/2006/metadata/properties" xmlns:ns2="5c791210-7f09-4dc7-b9a6-a86ee7b6a54f" xmlns:ns3="df8b2cba-a041-4f37-9568-b20150eb90d2" xmlns:ns4="c82f03b9-ea1a-4cec-bb50-506262114469" xmlns:ns5="33dc239a-c44a-45f8-908d-61b8d8fa9d10" targetNamespace="http://schemas.microsoft.com/office/2006/metadata/properties" ma:root="true" ma:fieldsID="32c32cba13f4e2ade544b48f6ae47324" ns2:_="" ns3:_="" ns4:_="" ns5:_="">
    <xsd:import namespace="5c791210-7f09-4dc7-b9a6-a86ee7b6a54f"/>
    <xsd:import namespace="df8b2cba-a041-4f37-9568-b20150eb90d2"/>
    <xsd:import namespace="c82f03b9-ea1a-4cec-bb50-506262114469"/>
    <xsd:import namespace="33dc239a-c44a-45f8-908d-61b8d8fa9d10"/>
    <xsd:element name="properties">
      <xsd:complexType>
        <xsd:sequence>
          <xsd:element name="documentManagement">
            <xsd:complexType>
              <xsd:all>
                <xsd:element ref="ns2:DocumentOnderwerp" minOccurs="0"/>
                <xsd:element ref="ns3:DocumentEigenaar" minOccurs="0"/>
                <xsd:element ref="ns2:DocumentStatus"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3:SharedWithUsers" minOccurs="0"/>
                <xsd:element ref="ns3:SharedWithDetails" minOccurs="0"/>
                <xsd:element ref="ns4:MediaServiceGenerationTime" minOccurs="0"/>
                <xsd:element ref="ns4:MediaServiceEventHashCode" minOccurs="0"/>
                <xsd:element ref="ns4:MediaServiceAutoKeyPoints" minOccurs="0"/>
                <xsd:element ref="ns4:MediaServiceKeyPoints" minOccurs="0"/>
                <xsd:element ref="ns4:MediaLengthInSeconds" minOccurs="0"/>
                <xsd:element ref="ns4:lcf76f155ced4ddcb4097134ff3c332f" minOccurs="0"/>
                <xsd:element ref="ns5:TaxCatchAll"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791210-7f09-4dc7-b9a6-a86ee7b6a54f" elementFormDefault="qualified">
    <xsd:import namespace="http://schemas.microsoft.com/office/2006/documentManagement/types"/>
    <xsd:import namespace="http://schemas.microsoft.com/office/infopath/2007/PartnerControls"/>
    <xsd:element name="DocumentOnderwerp" ma:index="8" nillable="true" ma:displayName="Document onderwerp" ma:description="In het kort: Waar gaat het document over?" ma:internalName="DocumentOnderwerp">
      <xsd:simpleType>
        <xsd:restriction base="dms:Text">
          <xsd:maxLength value="60"/>
        </xsd:restriction>
      </xsd:simpleType>
    </xsd:element>
    <xsd:element name="DocumentStatus" ma:index="10" nillable="true" ma:displayName="Document status" ma:default="Concept" ma:format="Dropdown" ma:internalName="DocumentStatus">
      <xsd:simpleType>
        <xsd:union memberTypes="dms:Text">
          <xsd:simpleType>
            <xsd:restriction base="dms:Choice">
              <xsd:enumeration value="Concept"/>
              <xsd:enumeration value="Voorstel definitief"/>
              <xsd:enumeration value="Definitief"/>
              <xsd:enumeration value="Verlopen"/>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df8b2cba-a041-4f37-9568-b20150eb90d2" elementFormDefault="qualified">
    <xsd:import namespace="http://schemas.microsoft.com/office/2006/documentManagement/types"/>
    <xsd:import namespace="http://schemas.microsoft.com/office/infopath/2007/PartnerControls"/>
    <xsd:element name="DocumentEigenaar" ma:index="9" nillable="true" ma:displayName="Document eigenaar" ma:description="Wie is verantwoordelijk voor de inhoud van het document" ma:list="{3650dee6-9f49-4f4d-923c-3c3e5e0ffcd3}" ma:SharePointGroup="0" ma:internalName="DocumentEigenaar" ma:showField="ImnName" ma:web="df8b2cba-a041-4f37-9568-b20150eb90d2">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82f03b9-ea1a-4cec-bb50-50626211446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5699b1ac-99e0-4d4e-b7d8-fc33f1bbb8a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dc239a-c44a-45f8-908d-61b8d8fa9d10"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1ad1106b-97ce-4f71-9e09-15cee08e7356}" ma:internalName="TaxCatchAll" ma:showField="CatchAllData" ma:web="df8b2cba-a041-4f37-9568-b20150eb90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38361C-61EA-4638-8CC6-070739B5BF36}">
  <ds:schemaRefs>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http://purl.org/dc/elements/1.1/"/>
    <ds:schemaRef ds:uri="http://purl.org/dc/dcmitype/"/>
    <ds:schemaRef ds:uri="33dc239a-c44a-45f8-908d-61b8d8fa9d10"/>
    <ds:schemaRef ds:uri="c82f03b9-ea1a-4cec-bb50-506262114469"/>
    <ds:schemaRef ds:uri="df8b2cba-a041-4f37-9568-b20150eb90d2"/>
    <ds:schemaRef ds:uri="5c791210-7f09-4dc7-b9a6-a86ee7b6a54f"/>
  </ds:schemaRefs>
</ds:datastoreItem>
</file>

<file path=customXml/itemProps2.xml><?xml version="1.0" encoding="utf-8"?>
<ds:datastoreItem xmlns:ds="http://schemas.openxmlformats.org/officeDocument/2006/customXml" ds:itemID="{E2D467DA-D41A-4E81-8822-7E33D7F8C328}">
  <ds:schemaRefs>
    <ds:schemaRef ds:uri="http://schemas.microsoft.com/sharepoint/v3/contenttype/forms"/>
  </ds:schemaRefs>
</ds:datastoreItem>
</file>

<file path=customXml/itemProps3.xml><?xml version="1.0" encoding="utf-8"?>
<ds:datastoreItem xmlns:ds="http://schemas.openxmlformats.org/officeDocument/2006/customXml" ds:itemID="{9FE64350-4CCD-4F3D-BCA7-D4DB6128E9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791210-7f09-4dc7-b9a6-a86ee7b6a54f"/>
    <ds:schemaRef ds:uri="df8b2cba-a041-4f37-9568-b20150eb90d2"/>
    <ds:schemaRef ds:uri="c82f03b9-ea1a-4cec-bb50-506262114469"/>
    <ds:schemaRef ds:uri="33dc239a-c44a-45f8-908d-61b8d8fa9d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2</vt:i4>
      </vt:variant>
    </vt:vector>
  </HeadingPairs>
  <TitlesOfParts>
    <vt:vector size="5" baseType="lpstr">
      <vt:lpstr>Voorblad</vt:lpstr>
      <vt:lpstr>DBC-afspraken + realisatie 2024</vt:lpstr>
      <vt:lpstr>kwaliteitsinformatie</vt:lpstr>
      <vt:lpstr>'DBC-afspraken + realisatie 2024'!Afdrukbereik</vt:lpstr>
      <vt:lpstr>Voorblad!Afdrukbereik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Jasper van Kuik</dc:creator>
  <cp:keywords/>
  <dc:description/>
  <cp:lastModifiedBy>Hout, J.A. van (José)</cp:lastModifiedBy>
  <cp:revision/>
  <dcterms:created xsi:type="dcterms:W3CDTF">2015-06-11T10:50:19Z</dcterms:created>
  <dcterms:modified xsi:type="dcterms:W3CDTF">2023-12-22T15:59:37Z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0x010100F5886DEC115B2942A9EFAE9618E4DC4A</vt:lpwstr>
  </property>
  <property fmtid="{D5CDD505-2E9C-101B-9397-08002B2CF9AE}" pid="3" name="Order">
    <vt:r8>100</vt:r8>
  </property>
  <property fmtid="{D5CDD505-2E9C-101B-9397-08002B2CF9AE}" pid="4" name="MediaServiceImageTags">
    <vt:lpwstr/>
  </property>
  <property fmtid="{D5CDD505-2E9C-101B-9397-08002B2CF9AE}" pid="5" name="MSIP_Label_8e45bac7-d74d-45de-ad3c-2a3094df9ba8_Enabled">
    <vt:lpwstr>true</vt:lpwstr>
  </property>
  <property fmtid="{D5CDD505-2E9C-101B-9397-08002B2CF9AE}" pid="6" name="MSIP_Label_8e45bac7-d74d-45de-ad3c-2a3094df9ba8_SetDate">
    <vt:lpwstr>2023-12-18T15:45:26Z</vt:lpwstr>
  </property>
  <property fmtid="{D5CDD505-2E9C-101B-9397-08002B2CF9AE}" pid="7" name="MSIP_Label_8e45bac7-d74d-45de-ad3c-2a3094df9ba8_Method">
    <vt:lpwstr>Standard</vt:lpwstr>
  </property>
  <property fmtid="{D5CDD505-2E9C-101B-9397-08002B2CF9AE}" pid="8" name="MSIP_Label_8e45bac7-d74d-45de-ad3c-2a3094df9ba8_Name">
    <vt:lpwstr>8e45bac7-d74d-45de-ad3c-2a3094df9ba8</vt:lpwstr>
  </property>
  <property fmtid="{D5CDD505-2E9C-101B-9397-08002B2CF9AE}" pid="9" name="MSIP_Label_8e45bac7-d74d-45de-ad3c-2a3094df9ba8_SiteId">
    <vt:lpwstr>397961b4-4a6f-4301-9720-8de4ac6d75f3</vt:lpwstr>
  </property>
  <property fmtid="{D5CDD505-2E9C-101B-9397-08002B2CF9AE}" pid="10" name="MSIP_Label_8e45bac7-d74d-45de-ad3c-2a3094df9ba8_ActionId">
    <vt:lpwstr>379ebb69-9ee4-4330-8bb5-12db0353f821</vt:lpwstr>
  </property>
  <property fmtid="{D5CDD505-2E9C-101B-9397-08002B2CF9AE}" pid="11" name="MSIP_Label_8e45bac7-d74d-45de-ad3c-2a3094df9ba8_ContentBits">
    <vt:lpwstr>0</vt:lpwstr>
  </property>
</Properties>
</file>